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5"/>
  </bookViews>
  <sheets>
    <sheet name="2023.3" sheetId="1" r:id="rId1"/>
    <sheet name="2023.4" sheetId="2" r:id="rId2"/>
    <sheet name="2023.5" sheetId="3" r:id="rId3"/>
    <sheet name="2023.6" sheetId="4" r:id="rId4"/>
    <sheet name="2023.7" sheetId="5" r:id="rId5"/>
    <sheet name="2023.8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<sst xmlns="http://schemas.openxmlformats.org/spreadsheetml/2006/main" count="3392" uniqueCount="613">
  <si>
    <r>
      <rPr>
        <b/>
        <u/>
        <sz val="16"/>
        <color theme="1"/>
        <rFont val="仿宋"/>
        <charset val="134"/>
      </rPr>
      <t xml:space="preserve">   沧县众合     </t>
    </r>
    <r>
      <rPr>
        <b/>
        <sz val="16"/>
        <color theme="1"/>
        <rFont val="仿宋"/>
        <charset val="134"/>
      </rPr>
      <t>创业孵化基地</t>
    </r>
    <r>
      <rPr>
        <b/>
        <u/>
        <sz val="16"/>
        <color theme="1"/>
        <rFont val="仿宋"/>
        <charset val="134"/>
      </rPr>
      <t xml:space="preserve">  2023  </t>
    </r>
    <r>
      <rPr>
        <b/>
        <sz val="16"/>
        <color theme="1"/>
        <rFont val="仿宋"/>
        <charset val="134"/>
      </rPr>
      <t>年</t>
    </r>
    <r>
      <rPr>
        <b/>
        <u/>
        <sz val="16"/>
        <color theme="1"/>
        <rFont val="仿宋"/>
        <charset val="134"/>
      </rPr>
      <t xml:space="preserve">  3 </t>
    </r>
    <r>
      <rPr>
        <b/>
        <sz val="16"/>
        <color theme="1"/>
        <rFont val="仿宋"/>
        <charset val="134"/>
      </rPr>
      <t>月补贴人员花名册</t>
    </r>
  </si>
  <si>
    <t>序号</t>
  </si>
  <si>
    <t>姓名</t>
  </si>
  <si>
    <t>实体名称</t>
  </si>
  <si>
    <t>房间号</t>
  </si>
  <si>
    <t>性别</t>
  </si>
  <si>
    <t>身份证号</t>
  </si>
  <si>
    <t>入驻起止时间</t>
  </si>
  <si>
    <t>房屋建筑面积</t>
  </si>
  <si>
    <t>天数</t>
  </si>
  <si>
    <t>房租补贴</t>
  </si>
  <si>
    <t>水电补贴</t>
  </si>
  <si>
    <t>补贴合计</t>
  </si>
  <si>
    <t>联系电话</t>
  </si>
  <si>
    <t>陈微微</t>
  </si>
  <si>
    <t>沧县鸿程酒业经营部</t>
  </si>
  <si>
    <t>1-201</t>
  </si>
  <si>
    <t>女</t>
  </si>
  <si>
    <t>130903197911121225</t>
  </si>
  <si>
    <t>2021.03.30-2024.03.29</t>
  </si>
  <si>
    <t>17731779199</t>
  </si>
  <si>
    <t>齐臣臣</t>
  </si>
  <si>
    <t>沧州爱满沧家政服务有限公司</t>
  </si>
  <si>
    <t>1-203</t>
  </si>
  <si>
    <t>130921199510314829</t>
  </si>
  <si>
    <t>2023.03.16-2026.03.15</t>
  </si>
  <si>
    <t>15194716759</t>
  </si>
  <si>
    <t>吕静</t>
  </si>
  <si>
    <t>沧州长辰商贸有限公司</t>
  </si>
  <si>
    <t>1-207</t>
  </si>
  <si>
    <t>130902199701101827</t>
  </si>
  <si>
    <t>2023.02.22-2026.02.21</t>
  </si>
  <si>
    <t>15131724567</t>
  </si>
  <si>
    <t>王勇</t>
  </si>
  <si>
    <t>沧州大溪商贸有限公司</t>
  </si>
  <si>
    <t>1-304</t>
  </si>
  <si>
    <t>男</t>
  </si>
  <si>
    <t>130904197902230311</t>
  </si>
  <si>
    <t>2023.02.26-2026.02.25</t>
  </si>
  <si>
    <t>13832766826</t>
  </si>
  <si>
    <t>冷树超</t>
  </si>
  <si>
    <t>沧州管好家会记服务有限公司</t>
  </si>
  <si>
    <t>1-305</t>
  </si>
  <si>
    <t>130921199111174013</t>
  </si>
  <si>
    <t>2021.10.26-2024.10.25</t>
  </si>
  <si>
    <t>15512886608</t>
  </si>
  <si>
    <t>张瑜</t>
  </si>
  <si>
    <t>沧州佑翔辰新能源科技有限公司</t>
  </si>
  <si>
    <t>1-306</t>
  </si>
  <si>
    <t>130903199003261520</t>
  </si>
  <si>
    <t>2022.04.08-2023.03.31</t>
  </si>
  <si>
    <t>18633873700</t>
  </si>
  <si>
    <t>宋肖阳</t>
  </si>
  <si>
    <t>沧州百名网络科技有限公司</t>
  </si>
  <si>
    <t>1-307</t>
  </si>
  <si>
    <t>130983198902023961</t>
  </si>
  <si>
    <t>15511775816</t>
  </si>
  <si>
    <t>吴赛男</t>
  </si>
  <si>
    <t>沧州伊盛合环保科技有限公司</t>
  </si>
  <si>
    <t>1-308</t>
  </si>
  <si>
    <t>130223198706262928</t>
  </si>
  <si>
    <t>2022.09.06-2025.09.05</t>
  </si>
  <si>
    <t>18633731627</t>
  </si>
  <si>
    <t>李传刚</t>
  </si>
  <si>
    <t xml:space="preserve">沧州苒溪商贸有限公司 </t>
  </si>
  <si>
    <t>1-309</t>
  </si>
  <si>
    <t>130925198204276431</t>
  </si>
  <si>
    <t>2023.01.15-2026.01.14</t>
  </si>
  <si>
    <t>王鑫</t>
  </si>
  <si>
    <t>沧州腾晖钢铁有限公司</t>
  </si>
  <si>
    <t>1-310</t>
  </si>
  <si>
    <t>130902199111203225</t>
  </si>
  <si>
    <t>13582714198</t>
  </si>
  <si>
    <t>马巧生</t>
  </si>
  <si>
    <t>沧县金猫办公设备维修中心</t>
  </si>
  <si>
    <t>1-311</t>
  </si>
  <si>
    <t>130921197709194044</t>
  </si>
  <si>
    <t>2021.07.28-2024.07.27</t>
  </si>
  <si>
    <t>13613275656</t>
  </si>
  <si>
    <t>石 亮</t>
  </si>
  <si>
    <t>沧县启文办公用品销售中心</t>
  </si>
  <si>
    <t>1-313</t>
  </si>
  <si>
    <t>130921199010010837</t>
  </si>
  <si>
    <t>13643263126</t>
  </si>
  <si>
    <t>郑立秋</t>
  </si>
  <si>
    <t>沧县春创建材销售中心</t>
  </si>
  <si>
    <t>1-314</t>
  </si>
  <si>
    <t>130925198406215610</t>
  </si>
  <si>
    <t>13315778408</t>
  </si>
  <si>
    <t>魏英英</t>
  </si>
  <si>
    <t>沧县兰姐广告设计中心</t>
  </si>
  <si>
    <t>1-316</t>
  </si>
  <si>
    <t>130925198206075625</t>
  </si>
  <si>
    <t>15833764638</t>
  </si>
  <si>
    <t>宋清松</t>
  </si>
  <si>
    <t>沧县星蓝信息科技有限公司</t>
  </si>
  <si>
    <t>1-317</t>
  </si>
  <si>
    <t>13092119790404421X</t>
  </si>
  <si>
    <t>15631753627</t>
  </si>
  <si>
    <t>于鹏程</t>
  </si>
  <si>
    <t>沧县聚鹏建筑装饰设计中心</t>
  </si>
  <si>
    <t>1-318</t>
  </si>
  <si>
    <t>130921199103162610</t>
  </si>
  <si>
    <t>18931712758</t>
  </si>
  <si>
    <t>朱丽娜</t>
  </si>
  <si>
    <t>沧州若敖营销策划有限公司</t>
  </si>
  <si>
    <t>1-319</t>
  </si>
  <si>
    <t>130921198710062246</t>
  </si>
  <si>
    <t>2023.01.10-2026.01.09</t>
  </si>
  <si>
    <t>19542378555/13833794285</t>
  </si>
  <si>
    <t>张西亮</t>
  </si>
  <si>
    <t>沧县新亮光伏设备安装中心</t>
  </si>
  <si>
    <t>1-320</t>
  </si>
  <si>
    <t>130921198309255033</t>
  </si>
  <si>
    <t>2021.07.18-2024.07.17</t>
  </si>
  <si>
    <t>13180321903</t>
  </si>
  <si>
    <t>秦耀洋</t>
  </si>
  <si>
    <t>沧县日创办公用品经营部</t>
  </si>
  <si>
    <t>1-322</t>
  </si>
  <si>
    <t>13092219900308165X</t>
  </si>
  <si>
    <t>2021.06.04-2024.06.03</t>
  </si>
  <si>
    <t>19103175757</t>
  </si>
  <si>
    <t>金红领</t>
  </si>
  <si>
    <t>沧县福恩保健品经营部</t>
  </si>
  <si>
    <t>1-323</t>
  </si>
  <si>
    <t>13098119800705382X</t>
  </si>
  <si>
    <t>2021.05.10-2024.05.09</t>
  </si>
  <si>
    <t>15130754838</t>
  </si>
  <si>
    <t>王丽民</t>
  </si>
  <si>
    <t>沧县信胜信息技术咨询部</t>
  </si>
  <si>
    <t>1-401</t>
  </si>
  <si>
    <t>132923198106280014</t>
  </si>
  <si>
    <t>2021.05.27-2024.05.26</t>
  </si>
  <si>
    <t>17303273160</t>
  </si>
  <si>
    <t>张佳文</t>
  </si>
  <si>
    <t>沧县家悦家政服务中心</t>
  </si>
  <si>
    <t>1-403</t>
  </si>
  <si>
    <t>130903200212211541</t>
  </si>
  <si>
    <t>13191999046</t>
  </si>
  <si>
    <t>赵胜</t>
  </si>
  <si>
    <t>沧县霞光家政服务中心</t>
  </si>
  <si>
    <t>1-404</t>
  </si>
  <si>
    <t>130921199101132215</t>
  </si>
  <si>
    <t>2022.09.09-2025.09.08</t>
  </si>
  <si>
    <t>13180150902</t>
  </si>
  <si>
    <t>张熙孟</t>
  </si>
  <si>
    <t>沧县睿晟建筑装饰设计工作室</t>
  </si>
  <si>
    <t>1-408</t>
  </si>
  <si>
    <t>130921199702213459</t>
  </si>
  <si>
    <t>2021.04.14-2024.04.13</t>
  </si>
  <si>
    <t>13903175290</t>
  </si>
  <si>
    <t>杨  旭</t>
  </si>
  <si>
    <t>沧州鑫广会计服务有限公司</t>
  </si>
  <si>
    <t>1-409</t>
  </si>
  <si>
    <t>130928199604283212</t>
  </si>
  <si>
    <t>赖殿举</t>
  </si>
  <si>
    <t>沧县朱朱花卉店</t>
  </si>
  <si>
    <t>1-410</t>
  </si>
  <si>
    <t>130921198010043415</t>
  </si>
  <si>
    <t>王梅</t>
  </si>
  <si>
    <t>沧州冉沃商贸有限公司</t>
  </si>
  <si>
    <t>1-411</t>
  </si>
  <si>
    <t>13293019810428332X</t>
  </si>
  <si>
    <t>2023.01.14-2026.01.13</t>
  </si>
  <si>
    <t>13363681616</t>
  </si>
  <si>
    <t>王学明</t>
  </si>
  <si>
    <t>沧县中玺电子产品销售中心</t>
  </si>
  <si>
    <t>1-412</t>
  </si>
  <si>
    <t>130922198204102037</t>
  </si>
  <si>
    <t>周如金</t>
  </si>
  <si>
    <t>沧州美琳房地产中介服务有限公司</t>
  </si>
  <si>
    <t>1-413</t>
  </si>
  <si>
    <t>130921198111093016</t>
  </si>
  <si>
    <t>16630728865</t>
  </si>
  <si>
    <t>王西奎</t>
  </si>
  <si>
    <t>沧县桐高凤至食品经营部</t>
  </si>
  <si>
    <t>1-414</t>
  </si>
  <si>
    <t>130921198706184830</t>
  </si>
  <si>
    <t>18831706777</t>
  </si>
  <si>
    <t>岳培利</t>
  </si>
  <si>
    <t>沧州浩庆汽车信息咨询服务有限公司</t>
  </si>
  <si>
    <t>1-416</t>
  </si>
  <si>
    <t>130921198109295655</t>
  </si>
  <si>
    <t>15100781234</t>
  </si>
  <si>
    <t>皮文军</t>
  </si>
  <si>
    <t>河北冀轩环保工程有限公司</t>
  </si>
  <si>
    <t>1-417</t>
  </si>
  <si>
    <t>130902197204080317</t>
  </si>
  <si>
    <t>2021.06.12-2024.06.11</t>
  </si>
  <si>
    <t>15130748181</t>
  </si>
  <si>
    <t>吴玉茹</t>
  </si>
  <si>
    <t>沧州惠旺物业管理有限公司</t>
  </si>
  <si>
    <t>1-418</t>
  </si>
  <si>
    <t>130921198508063448</t>
  </si>
  <si>
    <t>13930796768</t>
  </si>
  <si>
    <t>吕珊珊</t>
  </si>
  <si>
    <t>沧州沧渤汽车信息咨询服务有限公司</t>
  </si>
  <si>
    <t>1-419</t>
  </si>
  <si>
    <t>130902199008101546</t>
  </si>
  <si>
    <t>13303178699</t>
  </si>
  <si>
    <t>姚兆乾</t>
  </si>
  <si>
    <t>沧县影华文化传媒中心</t>
  </si>
  <si>
    <t>1-420</t>
  </si>
  <si>
    <t>130922198812196014</t>
  </si>
  <si>
    <t>2022.07.01-2025.06.30</t>
  </si>
  <si>
    <t>17320725161</t>
  </si>
  <si>
    <t>曹志辉</t>
  </si>
  <si>
    <t>沧州墨航电线电缆有限公司</t>
  </si>
  <si>
    <t>1-421</t>
  </si>
  <si>
    <t>130984198609212110</t>
  </si>
  <si>
    <t>2022.01.01-2025.12.31</t>
  </si>
  <si>
    <t>13932790539</t>
  </si>
  <si>
    <t>张洪敏</t>
  </si>
  <si>
    <t>沧县荣杰家政服务中心</t>
  </si>
  <si>
    <t>1-422</t>
  </si>
  <si>
    <t>13090419781018002X</t>
  </si>
  <si>
    <t>2021.07.15-2024.07.14</t>
  </si>
  <si>
    <t>15100789222</t>
  </si>
  <si>
    <t>何欣欣</t>
  </si>
  <si>
    <t>河北稻壳化工有限公司</t>
  </si>
  <si>
    <t>1-423</t>
  </si>
  <si>
    <t>130921199108165212</t>
  </si>
  <si>
    <t>2022.04.02-2025.04.01</t>
  </si>
  <si>
    <t>18131791597</t>
  </si>
  <si>
    <t>王  芳</t>
  </si>
  <si>
    <t>沧县壮果日用品经营部</t>
  </si>
  <si>
    <t>2-101</t>
  </si>
  <si>
    <t>130921198205282248</t>
  </si>
  <si>
    <t>18903276138</t>
  </si>
  <si>
    <t>孙  博</t>
  </si>
  <si>
    <t>沧县海盛通办公用品销售中心</t>
  </si>
  <si>
    <t>2-102</t>
  </si>
  <si>
    <t>13293119771105001X</t>
  </si>
  <si>
    <t>15803275290</t>
  </si>
  <si>
    <t>高亚丽</t>
  </si>
  <si>
    <t>沧州尚企建筑工程有限公司</t>
  </si>
  <si>
    <t>2-103</t>
  </si>
  <si>
    <t>13092119930604522X</t>
  </si>
  <si>
    <t>18231752965</t>
  </si>
  <si>
    <t>韩子扬</t>
  </si>
  <si>
    <t>沧州新普商贸有限公司</t>
  </si>
  <si>
    <t>2-105</t>
  </si>
  <si>
    <t>130902200108111819</t>
  </si>
  <si>
    <t>2022.02.16-2025.02.15</t>
  </si>
  <si>
    <t>18733093193</t>
  </si>
  <si>
    <t>孙国东</t>
  </si>
  <si>
    <t>沧州炳鑫通信安装服务中心</t>
  </si>
  <si>
    <t>2-106</t>
  </si>
  <si>
    <t>130921197802231815</t>
  </si>
  <si>
    <t>2023.02.19-2026.02.18</t>
  </si>
  <si>
    <t>13191993344</t>
  </si>
  <si>
    <t>孙丽丽</t>
  </si>
  <si>
    <t>沧州忠拓通信工程有限公司</t>
  </si>
  <si>
    <t>2-107</t>
  </si>
  <si>
    <t>130921198104240620</t>
  </si>
  <si>
    <t>18103272999</t>
  </si>
  <si>
    <t>杨运宁</t>
  </si>
  <si>
    <t>河北卫空信息技术有限公司</t>
  </si>
  <si>
    <t>2-110</t>
  </si>
  <si>
    <t>130929198208125759</t>
  </si>
  <si>
    <t>17731735872</t>
  </si>
  <si>
    <t>张会森</t>
  </si>
  <si>
    <t>沧州浩腾环保科技有限公司</t>
  </si>
  <si>
    <t>2-111</t>
  </si>
  <si>
    <t>13098219830519001X</t>
  </si>
  <si>
    <t>2021.09.13-2024.09.12</t>
  </si>
  <si>
    <t>15903278088</t>
  </si>
  <si>
    <t>李芙蓉</t>
  </si>
  <si>
    <t>沧县长长办公用品销售中心</t>
  </si>
  <si>
    <t>2-202</t>
  </si>
  <si>
    <t>130925200010146022</t>
  </si>
  <si>
    <t>2021.03.30-2023.03.31</t>
  </si>
  <si>
    <t>19933793119</t>
  </si>
  <si>
    <t>孙亮</t>
  </si>
  <si>
    <t>沧州锦汇电子科技有限公司</t>
  </si>
  <si>
    <t>2-204</t>
  </si>
  <si>
    <t>130921198205091812</t>
  </si>
  <si>
    <t>2022.11.19-2023.03.31</t>
  </si>
  <si>
    <t>19358004448/13931718308</t>
  </si>
  <si>
    <t>刘丰宅</t>
  </si>
  <si>
    <t>沧县丰泽广告设计中心</t>
  </si>
  <si>
    <t>2-205</t>
  </si>
  <si>
    <t>130925198106246810</t>
  </si>
  <si>
    <t>13603177232</t>
  </si>
  <si>
    <t>穆志诚</t>
  </si>
  <si>
    <t>沧州艺恒设计装饰有限公司</t>
  </si>
  <si>
    <t>2-206</t>
  </si>
  <si>
    <t>130903199904272315</t>
  </si>
  <si>
    <t>2022.08.13-2023.03.31</t>
  </si>
  <si>
    <t>15100807837</t>
  </si>
  <si>
    <t>袁兴隆</t>
  </si>
  <si>
    <t>沧州奋发商贸有限公司</t>
  </si>
  <si>
    <t>2-209</t>
  </si>
  <si>
    <t>130902200205193617</t>
  </si>
  <si>
    <t>张敏</t>
  </si>
  <si>
    <t>沧县晟博日用品销售中心</t>
  </si>
  <si>
    <t>2-210</t>
  </si>
  <si>
    <t>130902198410200329</t>
  </si>
  <si>
    <t>2023.01.12-2026.01.11</t>
  </si>
  <si>
    <t>宁有文</t>
  </si>
  <si>
    <t>沧县正禄电子设备销售中心</t>
  </si>
  <si>
    <t>2-211</t>
  </si>
  <si>
    <t>130923198802064030</t>
  </si>
  <si>
    <t>2022.10.01-2025.09.30</t>
  </si>
  <si>
    <t>18233785777</t>
  </si>
  <si>
    <t>邢梅茹</t>
  </si>
  <si>
    <t>沧州胜辉体育发展有限公司</t>
  </si>
  <si>
    <t>2-212</t>
  </si>
  <si>
    <t>130927198808080029</t>
  </si>
  <si>
    <t>18730769010</t>
  </si>
  <si>
    <t>陈玉国</t>
  </si>
  <si>
    <t>沧州轩禹网络科技有限公司</t>
  </si>
  <si>
    <t>2-213</t>
  </si>
  <si>
    <t>130928198508120056</t>
  </si>
  <si>
    <t>13012038803</t>
  </si>
  <si>
    <t>王振</t>
  </si>
  <si>
    <t>沧县丰盛计算机销售中心</t>
  </si>
  <si>
    <t>2-214</t>
  </si>
  <si>
    <t>130921198410073218</t>
  </si>
  <si>
    <t>2022.07.09-2025.07.08</t>
  </si>
  <si>
    <t>13930780920</t>
  </si>
  <si>
    <t>赖鑫淼</t>
  </si>
  <si>
    <t>沧州矩佳电梯有限公司</t>
  </si>
  <si>
    <t>2-215</t>
  </si>
  <si>
    <t>130921200003043476</t>
  </si>
  <si>
    <t>2022.05.12-2025.05.11</t>
  </si>
  <si>
    <t>18713724935</t>
  </si>
  <si>
    <t>毕广存</t>
  </si>
  <si>
    <t>沧县岗存日用品经营部</t>
  </si>
  <si>
    <t>2-302</t>
  </si>
  <si>
    <t>372432197612101727</t>
  </si>
  <si>
    <t>2021.06.10-2024.06.09</t>
  </si>
  <si>
    <t>18203372010</t>
  </si>
  <si>
    <t>潘彦杰</t>
  </si>
  <si>
    <t>沧县军昂办公用品经营部</t>
  </si>
  <si>
    <t>2-303</t>
  </si>
  <si>
    <t>130921198105103812</t>
  </si>
  <si>
    <t>2021.09.14-2024.09.13</t>
  </si>
  <si>
    <t>13833989801</t>
  </si>
  <si>
    <t>伯霙霙</t>
  </si>
  <si>
    <t>沧州智睿酒店管理有限公司</t>
  </si>
  <si>
    <t>2-304</t>
  </si>
  <si>
    <t>130904198211150624</t>
  </si>
  <si>
    <t>2021.08.17-2024.08.16</t>
  </si>
  <si>
    <t>18032708899</t>
  </si>
  <si>
    <t>邢学奇</t>
  </si>
  <si>
    <t>沧县正祥安文化传媒中心</t>
  </si>
  <si>
    <t>2-305</t>
  </si>
  <si>
    <t>130902197602010955</t>
  </si>
  <si>
    <t>13503171487</t>
  </si>
  <si>
    <t>李永起</t>
  </si>
  <si>
    <t>沧州富恒建筑工程有限公司</t>
  </si>
  <si>
    <t>2-306</t>
  </si>
  <si>
    <t>130921197004055239</t>
  </si>
  <si>
    <t>13722721888</t>
  </si>
  <si>
    <t>李增福</t>
  </si>
  <si>
    <t>沧州瀚森商贸有限公司</t>
  </si>
  <si>
    <t>2-307</t>
  </si>
  <si>
    <t>130921198503052037</t>
  </si>
  <si>
    <t>15132703933</t>
  </si>
  <si>
    <t>贾红蕊</t>
  </si>
  <si>
    <t>沧州御广房地产经纪有限公司</t>
  </si>
  <si>
    <t>2-309</t>
  </si>
  <si>
    <t>130981198202174467</t>
  </si>
  <si>
    <t>15350789690</t>
  </si>
  <si>
    <t>高新宇</t>
  </si>
  <si>
    <t>沧县艺行书画工作室</t>
  </si>
  <si>
    <t>2-310</t>
  </si>
  <si>
    <t>130902199009290318</t>
  </si>
  <si>
    <t>孙双双</t>
  </si>
  <si>
    <t>沧县恬静化妆品销售中心</t>
  </si>
  <si>
    <t>2-311</t>
  </si>
  <si>
    <t>130921199006084649</t>
  </si>
  <si>
    <t>2022.8.30-2025.08.29</t>
  </si>
  <si>
    <t>18210659116</t>
  </si>
  <si>
    <t>李  伟</t>
  </si>
  <si>
    <t>沧州三淼电子商务有限公司</t>
  </si>
  <si>
    <t>2-312</t>
  </si>
  <si>
    <t>130902198110210920</t>
  </si>
  <si>
    <t>董桂君</t>
  </si>
  <si>
    <t>沧县简凡服装销售中心</t>
  </si>
  <si>
    <t>2-313</t>
  </si>
  <si>
    <t>130983198212063026</t>
  </si>
  <si>
    <t>2023.01.11-2026.01.10</t>
  </si>
  <si>
    <t>19932252345</t>
  </si>
  <si>
    <t>孙桂平</t>
  </si>
  <si>
    <t>沧州市卓越服装销售中心</t>
  </si>
  <si>
    <t>2-314</t>
  </si>
  <si>
    <t>132927197909057028</t>
  </si>
  <si>
    <t>15373386087</t>
  </si>
  <si>
    <t>李占洪</t>
  </si>
  <si>
    <t>沧州境懋园林工程有限公司</t>
  </si>
  <si>
    <t>2-401</t>
  </si>
  <si>
    <t>130984196803160618</t>
  </si>
  <si>
    <t>2021.07.25-2024.07.24</t>
  </si>
  <si>
    <t>18303172806</t>
  </si>
  <si>
    <t>苏勇刚</t>
  </si>
  <si>
    <t>沧州网卓新能源科技有限公司</t>
  </si>
  <si>
    <t>2-402</t>
  </si>
  <si>
    <t>130921197904181054</t>
  </si>
  <si>
    <t>2021.10.17-2023.03.31</t>
  </si>
  <si>
    <t>13930769186</t>
  </si>
  <si>
    <t>闫文文</t>
  </si>
  <si>
    <t>沧县艺兴艺术创作中心</t>
  </si>
  <si>
    <t>2-403</t>
  </si>
  <si>
    <t>132930198906303329</t>
  </si>
  <si>
    <t>2022.10.13-2025.10.12</t>
  </si>
  <si>
    <t>15031777774</t>
  </si>
  <si>
    <t>刘  伟</t>
  </si>
  <si>
    <t>沧州津发家房地产经纪有限公司</t>
  </si>
  <si>
    <t>2-404</t>
  </si>
  <si>
    <t>13092719931024481X</t>
  </si>
  <si>
    <t>王雪峰</t>
  </si>
  <si>
    <t>沧州言新文化传媒有限公司</t>
  </si>
  <si>
    <t>2-405</t>
  </si>
  <si>
    <t>132927197203270038</t>
  </si>
  <si>
    <t>张婷</t>
  </si>
  <si>
    <t>沧州众裕科技有限公司</t>
  </si>
  <si>
    <t>2-406</t>
  </si>
  <si>
    <t>130925198809207260</t>
  </si>
  <si>
    <t>2022.08.10-2024.08.09</t>
  </si>
  <si>
    <t>18831786325</t>
  </si>
  <si>
    <t>闫新育</t>
  </si>
  <si>
    <t>沧县辉源食品销售中心</t>
  </si>
  <si>
    <t>2-407</t>
  </si>
  <si>
    <t>130983199402063021</t>
  </si>
  <si>
    <t>15203276898</t>
  </si>
  <si>
    <t>刘  阳</t>
  </si>
  <si>
    <t>沧县丰淼日用品经营部</t>
  </si>
  <si>
    <t>2-408</t>
  </si>
  <si>
    <t>130921198604175634</t>
  </si>
  <si>
    <t>13315723630</t>
  </si>
  <si>
    <t>张  茹</t>
  </si>
  <si>
    <t>沧州新纪元装饰装修有限公司</t>
  </si>
  <si>
    <t>2-410</t>
  </si>
  <si>
    <t>130903198412162326</t>
  </si>
  <si>
    <t>齐文鹤</t>
  </si>
  <si>
    <t>沧州文泽文化传播有限公司</t>
  </si>
  <si>
    <t>2-411</t>
  </si>
  <si>
    <t>130927199201024244</t>
  </si>
  <si>
    <t>贺清</t>
  </si>
  <si>
    <t>沧县嘉峰商贸中心</t>
  </si>
  <si>
    <t>2-413</t>
  </si>
  <si>
    <t>421281199903262925</t>
  </si>
  <si>
    <t>2023.02.15-2026.02.14</t>
  </si>
  <si>
    <t>18503179525</t>
  </si>
  <si>
    <t>房丽娜</t>
  </si>
  <si>
    <t>沧县沧衡教育咨询服务中心</t>
  </si>
  <si>
    <t>2-414</t>
  </si>
  <si>
    <t>131123198007010065</t>
  </si>
  <si>
    <t>19932206678</t>
  </si>
  <si>
    <t>合   计</t>
  </si>
  <si>
    <t>公服面积
合   计</t>
  </si>
  <si>
    <t>总   计</t>
  </si>
  <si>
    <t>备注：</t>
  </si>
  <si>
    <r>
      <rPr>
        <sz val="10"/>
        <color theme="1"/>
        <rFont val="宋体"/>
        <charset val="134"/>
        <scheme val="minor"/>
      </rPr>
      <t>2023年3月份补贴：2363.39*1.77元*31天+29.91*1.77*16=130526.26 元   水电：80*33.33+17.2=2683.6 元    共计费用：</t>
    </r>
    <r>
      <rPr>
        <sz val="10"/>
        <color rgb="FFFF0000"/>
        <rFont val="宋体"/>
        <charset val="134"/>
        <scheme val="minor"/>
      </rPr>
      <t>133209.86</t>
    </r>
    <r>
      <rPr>
        <sz val="10"/>
        <color theme="1"/>
        <rFont val="宋体"/>
        <charset val="134"/>
        <scheme val="minor"/>
      </rPr>
      <t>元</t>
    </r>
  </si>
  <si>
    <r>
      <rPr>
        <b/>
        <u/>
        <sz val="16"/>
        <color theme="1"/>
        <rFont val="仿宋"/>
        <charset val="134"/>
      </rPr>
      <t xml:space="preserve">   沧县众合     </t>
    </r>
    <r>
      <rPr>
        <b/>
        <sz val="16"/>
        <color theme="1"/>
        <rFont val="仿宋"/>
        <charset val="134"/>
      </rPr>
      <t>创业孵化基地</t>
    </r>
    <r>
      <rPr>
        <b/>
        <u/>
        <sz val="16"/>
        <color theme="1"/>
        <rFont val="仿宋"/>
        <charset val="134"/>
      </rPr>
      <t xml:space="preserve">  2023  </t>
    </r>
    <r>
      <rPr>
        <b/>
        <sz val="16"/>
        <color theme="1"/>
        <rFont val="仿宋"/>
        <charset val="134"/>
      </rPr>
      <t>年</t>
    </r>
    <r>
      <rPr>
        <b/>
        <u/>
        <sz val="16"/>
        <color theme="1"/>
        <rFont val="仿宋"/>
        <charset val="134"/>
      </rPr>
      <t xml:space="preserve">  4 </t>
    </r>
    <r>
      <rPr>
        <b/>
        <sz val="16"/>
        <color theme="1"/>
        <rFont val="仿宋"/>
        <charset val="134"/>
      </rPr>
      <t>月补贴人员花名册</t>
    </r>
  </si>
  <si>
    <t>2021.04.01-2024.03.29</t>
  </si>
  <si>
    <t>2021.11.01-2024.10.31</t>
  </si>
  <si>
    <t>高艳琴</t>
  </si>
  <si>
    <t>沧州玖屹环境科技有限公司</t>
  </si>
  <si>
    <t>130984199011052428</t>
  </si>
  <si>
    <t>2023.04.01-2026.03.31</t>
  </si>
  <si>
    <t>17732486407</t>
  </si>
  <si>
    <t>15533778526</t>
  </si>
  <si>
    <t>2021.08.01-2024.07.31</t>
  </si>
  <si>
    <t>13131700162</t>
  </si>
  <si>
    <t>2021.07.01-2024.06.30</t>
  </si>
  <si>
    <t>18931725031</t>
  </si>
  <si>
    <t>2021.05.01-2024.04.30</t>
  </si>
  <si>
    <t>15303271813</t>
  </si>
  <si>
    <t>2021.06.01-2024.05.31</t>
  </si>
  <si>
    <t>2021.04.01-2023.04.17</t>
  </si>
  <si>
    <t>18330700758</t>
  </si>
  <si>
    <t>17740365970</t>
  </si>
  <si>
    <t>2021.04.01-2024.03.31</t>
  </si>
  <si>
    <t>13784706072</t>
  </si>
  <si>
    <t>沧县梧高凤至食品经营部</t>
  </si>
  <si>
    <t>2021.03.30-2024.06.30</t>
  </si>
  <si>
    <t>2022.01.01-2024.12.31</t>
  </si>
  <si>
    <t>2022.04.01-2025.03.31</t>
  </si>
  <si>
    <t>2022.03.01-2025.02.28</t>
  </si>
  <si>
    <t>2021.10.01-2024.09.30</t>
  </si>
  <si>
    <t>2-201</t>
  </si>
  <si>
    <t>2022.05.01-2025.04.30</t>
  </si>
  <si>
    <t>于洪亮</t>
  </si>
  <si>
    <t>沧州鑫月文化传媒有限公司</t>
  </si>
  <si>
    <t>130903199007122317</t>
  </si>
  <si>
    <t>2023.03.21-2023.03.20</t>
  </si>
  <si>
    <t>17333789999</t>
  </si>
  <si>
    <t>13315727918</t>
  </si>
  <si>
    <t>18632709800</t>
  </si>
  <si>
    <t>2022.10.01-2023.04.10</t>
  </si>
  <si>
    <t>杨仁峰</t>
  </si>
  <si>
    <t>沧州信拓信息科技有限公司</t>
  </si>
  <si>
    <t>13090419730327091X</t>
  </si>
  <si>
    <t>2023.04.11-2026.04.10</t>
  </si>
  <si>
    <t>13932781111</t>
  </si>
  <si>
    <t>2022.06.01-2025.05.31</t>
  </si>
  <si>
    <t>2021.09.01-2024.08.31</t>
  </si>
  <si>
    <t>17732391313</t>
  </si>
  <si>
    <t>2022.09.01-2025.08.31</t>
  </si>
  <si>
    <t>17778822726</t>
  </si>
  <si>
    <t>张尧顺</t>
  </si>
  <si>
    <t>沧州纳隆商贸有限公司</t>
  </si>
  <si>
    <t>130904197009150351</t>
  </si>
  <si>
    <t>13102739135</t>
  </si>
  <si>
    <t>2022.11.01-2025.10.30</t>
  </si>
  <si>
    <t>15222052204</t>
  </si>
  <si>
    <t>15630739598</t>
  </si>
  <si>
    <t>王志亮</t>
  </si>
  <si>
    <t>沧县三个九信息技术服务中心</t>
  </si>
  <si>
    <t>130927199110122754</t>
  </si>
  <si>
    <t>15230786989</t>
  </si>
  <si>
    <t>2021.05.01-2024.06.30</t>
  </si>
  <si>
    <t>13785781239</t>
  </si>
  <si>
    <t>15633174875</t>
  </si>
  <si>
    <t>公服面积</t>
  </si>
  <si>
    <t xml:space="preserve">   79户其中30天面积 ：                      1 户17天面积：                        水 电：                                共计费用：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</si>
  <si>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sz val="10"/>
        <color theme="1"/>
        <rFont val="宋体"/>
        <charset val="134"/>
        <scheme val="minor"/>
      </rPr>
      <t>2365.67*1.77元*30天=125617.08元                                                                     30.14*1.77*17=906.91+125617.08=126523.99元                                                                        79*33.33+18.89=2651.96元                                                                                              126523.99（房租）+2651.96（水电）=</t>
    </r>
    <r>
      <rPr>
        <sz val="10"/>
        <color rgb="FFFF0000"/>
        <rFont val="宋体"/>
        <charset val="134"/>
        <scheme val="minor"/>
      </rPr>
      <t>129175.95元</t>
    </r>
    <r>
      <rPr>
        <sz val="10"/>
        <color theme="1"/>
        <rFont val="宋体"/>
        <charset val="134"/>
        <scheme val="minor"/>
      </rPr>
      <t xml:space="preserve">     </t>
    </r>
  </si>
  <si>
    <r>
      <rPr>
        <b/>
        <u/>
        <sz val="16"/>
        <color theme="1"/>
        <rFont val="仿宋"/>
        <charset val="134"/>
      </rPr>
      <t xml:space="preserve">   沧县众合     </t>
    </r>
    <r>
      <rPr>
        <b/>
        <sz val="16"/>
        <color theme="1"/>
        <rFont val="仿宋"/>
        <charset val="134"/>
      </rPr>
      <t>创业孵化基地</t>
    </r>
    <r>
      <rPr>
        <b/>
        <u/>
        <sz val="16"/>
        <color theme="1"/>
        <rFont val="仿宋"/>
        <charset val="134"/>
      </rPr>
      <t xml:space="preserve">  2023  </t>
    </r>
    <r>
      <rPr>
        <b/>
        <sz val="16"/>
        <color theme="1"/>
        <rFont val="仿宋"/>
        <charset val="134"/>
      </rPr>
      <t>年</t>
    </r>
    <r>
      <rPr>
        <b/>
        <u/>
        <sz val="16"/>
        <color theme="1"/>
        <rFont val="仿宋"/>
        <charset val="134"/>
      </rPr>
      <t xml:space="preserve">  5 </t>
    </r>
    <r>
      <rPr>
        <b/>
        <sz val="16"/>
        <color theme="1"/>
        <rFont val="仿宋"/>
        <charset val="134"/>
      </rPr>
      <t>月补贴人员花名册</t>
    </r>
  </si>
  <si>
    <t>田国军</t>
  </si>
  <si>
    <t>沧县康贝盈日用品经营部</t>
  </si>
  <si>
    <t>1-301</t>
  </si>
  <si>
    <t>13090419700113033X</t>
  </si>
  <si>
    <t>2023.05.08-2026.05.07</t>
  </si>
  <si>
    <t>刘燕</t>
  </si>
  <si>
    <t>沧县妍茜化妆品店</t>
  </si>
  <si>
    <t>1-302</t>
  </si>
  <si>
    <t>130921198510282244</t>
  </si>
  <si>
    <t>2023.05.17-2026.05.16</t>
  </si>
  <si>
    <t>庞文朋</t>
  </si>
  <si>
    <t>沧州文途旅游服务有限公司</t>
  </si>
  <si>
    <t>1-303</t>
  </si>
  <si>
    <t>130921198110252011</t>
  </si>
  <si>
    <t>2023.05.24-2026.05.23</t>
  </si>
  <si>
    <t>沧州苒溪商贸有限公司</t>
  </si>
  <si>
    <t>2023.01.15-2023.05.31</t>
  </si>
  <si>
    <t>王晓雨</t>
  </si>
  <si>
    <t>沧县卓美饰品商行</t>
  </si>
  <si>
    <t>130921198702192227</t>
  </si>
  <si>
    <t>2023.05.07-2026.05.06</t>
  </si>
  <si>
    <t>李福奎</t>
  </si>
  <si>
    <t>沧县温居室内装饰设计中心</t>
  </si>
  <si>
    <t>1-312</t>
  </si>
  <si>
    <t>130981198803212414</t>
  </si>
  <si>
    <t>2023.05.25-2023.05.24</t>
  </si>
  <si>
    <t>孙月</t>
  </si>
  <si>
    <t>沧州佰度网络科技有限公司</t>
  </si>
  <si>
    <t>1-407</t>
  </si>
  <si>
    <t>130922199301086811</t>
  </si>
  <si>
    <t>2023.05.26-2026.05.25</t>
  </si>
  <si>
    <t>2021.03.30-2023.05.31</t>
  </si>
  <si>
    <t>2022.04.01-2023.05.31</t>
  </si>
  <si>
    <t>何静</t>
  </si>
  <si>
    <t>沧州童善贸易有限公司</t>
  </si>
  <si>
    <t>130921198903035244</t>
  </si>
  <si>
    <t>纪俊兴</t>
  </si>
  <si>
    <t>沧州新沃电子科技有限公司</t>
  </si>
  <si>
    <t>130921200405134610</t>
  </si>
  <si>
    <t>2023.05.11-2026.05.10</t>
  </si>
  <si>
    <t>李俊霞</t>
  </si>
  <si>
    <t>沧县衣心衣意服装销售中心</t>
  </si>
  <si>
    <t>2-301</t>
  </si>
  <si>
    <t>130921198603100825</t>
  </si>
  <si>
    <t>2023.05.14-2026.05.13</t>
  </si>
  <si>
    <t>贾平平</t>
  </si>
  <si>
    <t>苗苗日用百货销售中心</t>
  </si>
  <si>
    <t>2-315</t>
  </si>
  <si>
    <t>130927198706011567</t>
  </si>
  <si>
    <t>2023.05.23-2026.05.22</t>
  </si>
  <si>
    <t>2023.04.01-2023.05.31</t>
  </si>
  <si>
    <t>张连东</t>
  </si>
  <si>
    <t>沧县智友商贸中心</t>
  </si>
  <si>
    <t>130904197012010317</t>
  </si>
  <si>
    <t>2023.05.10-2026.05.09</t>
  </si>
  <si>
    <r>
      <rPr>
        <b/>
        <u/>
        <sz val="16"/>
        <color theme="1"/>
        <rFont val="仿宋"/>
        <charset val="134"/>
      </rPr>
      <t xml:space="preserve">   沧县众合     </t>
    </r>
    <r>
      <rPr>
        <b/>
        <sz val="16"/>
        <color theme="1"/>
        <rFont val="仿宋"/>
        <charset val="134"/>
      </rPr>
      <t>创业孵化基地</t>
    </r>
    <r>
      <rPr>
        <b/>
        <u/>
        <sz val="16"/>
        <color theme="1"/>
        <rFont val="仿宋"/>
        <charset val="134"/>
      </rPr>
      <t xml:space="preserve">  2023  </t>
    </r>
    <r>
      <rPr>
        <b/>
        <sz val="16"/>
        <color theme="1"/>
        <rFont val="仿宋"/>
        <charset val="134"/>
      </rPr>
      <t>年</t>
    </r>
    <r>
      <rPr>
        <b/>
        <u/>
        <sz val="16"/>
        <color theme="1"/>
        <rFont val="仿宋"/>
        <charset val="134"/>
      </rPr>
      <t xml:space="preserve">  6 </t>
    </r>
    <r>
      <rPr>
        <b/>
        <sz val="16"/>
        <color theme="1"/>
        <rFont val="仿宋"/>
        <charset val="134"/>
      </rPr>
      <t>月补贴人员花名册</t>
    </r>
  </si>
  <si>
    <t>2023.01.10-2023.06.13</t>
  </si>
  <si>
    <t>刘芳</t>
  </si>
  <si>
    <t>河北中矩钢铁贸易有限公司</t>
  </si>
  <si>
    <t>130925198812295628</t>
  </si>
  <si>
    <t>2023.06.19-2023.06.12</t>
  </si>
  <si>
    <t>马振勇</t>
  </si>
  <si>
    <t>沧县京元商贸</t>
  </si>
  <si>
    <t>13092119770404061X</t>
  </si>
  <si>
    <t>2023.06.26-2023.06.05</t>
  </si>
  <si>
    <t>张园园</t>
  </si>
  <si>
    <t>沧县智昊电子产品销售中心</t>
  </si>
  <si>
    <t>1-415</t>
  </si>
  <si>
    <t>2023.06.14-2026.06.13</t>
  </si>
  <si>
    <r>
      <rPr>
        <sz val="10"/>
        <color theme="1"/>
        <rFont val="宋体"/>
        <charset val="134"/>
        <scheme val="minor"/>
      </rPr>
      <t>309.19（公服面积）-33.99空房间的公服面积（1号楼：202、206、315、321、402、405、406、414、  2号楼：108（108 109合为一间）、111、208、308、409 ）=275.2（实际公服补贴面积）                                                                                                                                               实际公服补贴金额=275.2*1.77*30=14613.12-399.25（空房73天）=</t>
    </r>
    <r>
      <rPr>
        <sz val="10"/>
        <color rgb="FFFF0000"/>
        <rFont val="宋体"/>
        <charset val="134"/>
        <scheme val="minor"/>
      </rPr>
      <t xml:space="preserve">14213.87 </t>
    </r>
    <r>
      <rPr>
        <sz val="10"/>
        <color theme="1"/>
        <rFont val="宋体"/>
        <charset val="134"/>
        <scheme val="minor"/>
      </rPr>
      <t xml:space="preserve">            </t>
    </r>
  </si>
  <si>
    <r>
      <rPr>
        <b/>
        <u/>
        <sz val="16"/>
        <color theme="1"/>
        <rFont val="仿宋"/>
        <charset val="134"/>
      </rPr>
      <t xml:space="preserve">   沧县众合     </t>
    </r>
    <r>
      <rPr>
        <b/>
        <sz val="16"/>
        <color theme="1"/>
        <rFont val="仿宋"/>
        <charset val="134"/>
      </rPr>
      <t>创业孵化基地</t>
    </r>
    <r>
      <rPr>
        <b/>
        <u/>
        <sz val="16"/>
        <color theme="1"/>
        <rFont val="仿宋"/>
        <charset val="134"/>
      </rPr>
      <t xml:space="preserve">  2023  </t>
    </r>
    <r>
      <rPr>
        <b/>
        <sz val="16"/>
        <color theme="1"/>
        <rFont val="仿宋"/>
        <charset val="134"/>
      </rPr>
      <t>年</t>
    </r>
    <r>
      <rPr>
        <b/>
        <u/>
        <sz val="16"/>
        <color theme="1"/>
        <rFont val="仿宋"/>
        <charset val="134"/>
      </rPr>
      <t xml:space="preserve">  7 </t>
    </r>
    <r>
      <rPr>
        <b/>
        <sz val="16"/>
        <color theme="1"/>
        <rFont val="仿宋"/>
        <charset val="134"/>
      </rPr>
      <t>月补贴人员花名册</t>
    </r>
  </si>
  <si>
    <t>苏贵巧</t>
  </si>
  <si>
    <t>沧县优享家家政服务中心</t>
  </si>
  <si>
    <t>1-202</t>
  </si>
  <si>
    <t>130921199610185649</t>
  </si>
  <si>
    <t>2023.07.16-2026.07.15</t>
  </si>
  <si>
    <t>18733018428/13111781379</t>
  </si>
  <si>
    <t>2021.05.01-2023.07.20</t>
  </si>
  <si>
    <t>白增喜</t>
  </si>
  <si>
    <t>沧县振涛教育咨询服务中心</t>
  </si>
  <si>
    <t>130904197202040613</t>
  </si>
  <si>
    <t>2023.07.21-2026.07.20</t>
  </si>
  <si>
    <t>2021.10.01-2023.07.28</t>
  </si>
  <si>
    <r>
      <rPr>
        <sz val="10"/>
        <color theme="1"/>
        <rFont val="宋体"/>
        <charset val="134"/>
        <scheme val="minor"/>
      </rPr>
      <t>备注：309.19（公服面积）-30.9空房间的公服面积（1号楼：206、315、321、402、405、406、414、  2号楼：108（108 109合为一间）、111、208、308、409 ）=278.29（实际公服补贴面积）                                                                                                                                                 实际公服补贴金额=278.29*1.77*31=15269.77-267.99（空房49天）=</t>
    </r>
    <r>
      <rPr>
        <sz val="10"/>
        <color rgb="FFFF0000"/>
        <rFont val="宋体"/>
        <charset val="134"/>
        <scheme val="minor"/>
      </rPr>
      <t>15001.78</t>
    </r>
  </si>
  <si>
    <r>
      <rPr>
        <b/>
        <u/>
        <sz val="16"/>
        <color theme="1"/>
        <rFont val="仿宋"/>
        <charset val="134"/>
      </rPr>
      <t xml:space="preserve">   沧县众合     </t>
    </r>
    <r>
      <rPr>
        <b/>
        <sz val="16"/>
        <color theme="1"/>
        <rFont val="仿宋"/>
        <charset val="134"/>
      </rPr>
      <t>创业孵化基地</t>
    </r>
    <r>
      <rPr>
        <b/>
        <u/>
        <sz val="16"/>
        <color theme="1"/>
        <rFont val="仿宋"/>
        <charset val="134"/>
      </rPr>
      <t xml:space="preserve">  2023  </t>
    </r>
    <r>
      <rPr>
        <b/>
        <sz val="16"/>
        <color theme="1"/>
        <rFont val="仿宋"/>
        <charset val="134"/>
      </rPr>
      <t>年</t>
    </r>
    <r>
      <rPr>
        <b/>
        <u/>
        <sz val="16"/>
        <color theme="1"/>
        <rFont val="仿宋"/>
        <charset val="134"/>
      </rPr>
      <t xml:space="preserve">  8 </t>
    </r>
    <r>
      <rPr>
        <b/>
        <sz val="16"/>
        <color theme="1"/>
        <rFont val="仿宋"/>
        <charset val="134"/>
      </rPr>
      <t>月补贴人员花名册</t>
    </r>
  </si>
  <si>
    <t>2021.04.01-2023.08.31</t>
  </si>
  <si>
    <t>2023.01.15-2023.08.07</t>
  </si>
  <si>
    <t>2023.03.21-2023.08.07</t>
  </si>
  <si>
    <t>2021.04.01-2023.08.07</t>
  </si>
  <si>
    <t>2023.05.10-2023.08.04</t>
  </si>
  <si>
    <t>2021.04.01-2023.08.18</t>
  </si>
  <si>
    <r>
      <rPr>
        <sz val="10"/>
        <color theme="1"/>
        <rFont val="宋体"/>
        <charset val="134"/>
        <scheme val="minor"/>
      </rPr>
      <t>309.19（公服面积）-37.08空房间的公服面积（1号楼：206、315、321、402、405、406、414、  2号楼：108（108 109合为一间）、111、208、308、409 ）=</t>
    </r>
    <r>
      <rPr>
        <sz val="10"/>
        <color rgb="FFFF0000"/>
        <rFont val="宋体"/>
        <charset val="134"/>
        <scheme val="minor"/>
      </rPr>
      <t>272.11</t>
    </r>
    <r>
      <rPr>
        <sz val="10"/>
        <color theme="1"/>
        <rFont val="宋体"/>
        <charset val="134"/>
        <scheme val="minor"/>
      </rPr>
      <t>（实际公服补贴面积）                                                                                                                                               实际公服补贴金额=272.11*1.77*31=14930.68-743.83（空房73天）=</t>
    </r>
    <r>
      <rPr>
        <sz val="10"/>
        <color rgb="FFFF0000"/>
        <rFont val="宋体"/>
        <charset val="134"/>
        <scheme val="minor"/>
      </rPr>
      <t>14186.85</t>
    </r>
    <r>
      <rPr>
        <sz val="10"/>
        <color theme="1"/>
        <rFont val="宋体"/>
        <charset val="134"/>
        <scheme val="minor"/>
      </rPr>
      <t xml:space="preserve">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</si>
</sst>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  <numFmt numFmtId="178" formatCode="0.00;[Red]0.00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u/>
      <sz val="16"/>
      <color theme="1"/>
      <name val="仿宋"/>
      <charset val="134"/>
    </font>
    <font>
      <b/>
      <sz val="12"/>
      <color theme="1"/>
      <name val="仿宋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b/>
      <sz val="10"/>
      <color theme="1"/>
      <name val="仿宋"/>
      <charset val="134"/>
    </font>
    <font>
      <b/>
      <sz val="10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  <scheme val="minor"/>
    </font>
    <font>
      <b/>
      <sz val="16"/>
      <color theme="1"/>
      <name val="仿宋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6" borderId="16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17">
      <alignment vertical="center"/>
    </xf>
    <xf numFmtId="0" fontId="20" fillId="0" borderId="17">
      <alignment vertical="center"/>
    </xf>
    <xf numFmtId="0" fontId="21" fillId="0" borderId="18">
      <alignment vertical="center"/>
    </xf>
    <xf numFmtId="0" fontId="21" fillId="0" borderId="0">
      <alignment vertical="center"/>
    </xf>
    <xf numFmtId="0" fontId="22" fillId="7" borderId="19">
      <alignment vertical="center"/>
    </xf>
    <xf numFmtId="0" fontId="23" fillId="8" borderId="20">
      <alignment vertical="center"/>
    </xf>
    <xf numFmtId="0" fontId="24" fillId="8" borderId="19">
      <alignment vertical="center"/>
    </xf>
    <xf numFmtId="0" fontId="25" fillId="9" borderId="21">
      <alignment vertical="center"/>
    </xf>
    <xf numFmtId="0" fontId="26" fillId="0" borderId="22">
      <alignment vertical="center"/>
    </xf>
    <xf numFmtId="0" fontId="27" fillId="0" borderId="23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30" fillId="12" borderId="0">
      <alignment vertical="center"/>
    </xf>
    <xf numFmtId="0" fontId="31" fillId="13" borderId="0">
      <alignment vertical="center"/>
    </xf>
    <xf numFmtId="0" fontId="32" fillId="14" borderId="0">
      <alignment vertical="center"/>
    </xf>
    <xf numFmtId="0" fontId="32" fillId="15" borderId="0">
      <alignment vertical="center"/>
    </xf>
    <xf numFmtId="0" fontId="31" fillId="16" borderId="0">
      <alignment vertical="center"/>
    </xf>
    <xf numFmtId="0" fontId="31" fillId="17" borderId="0">
      <alignment vertical="center"/>
    </xf>
    <xf numFmtId="0" fontId="32" fillId="18" borderId="0">
      <alignment vertical="center"/>
    </xf>
    <xf numFmtId="0" fontId="32" fillId="19" borderId="0">
      <alignment vertical="center"/>
    </xf>
    <xf numFmtId="0" fontId="31" fillId="20" borderId="0">
      <alignment vertical="center"/>
    </xf>
    <xf numFmtId="0" fontId="31" fillId="21" borderId="0">
      <alignment vertical="center"/>
    </xf>
    <xf numFmtId="0" fontId="32" fillId="22" borderId="0">
      <alignment vertical="center"/>
    </xf>
    <xf numFmtId="0" fontId="32" fillId="23" borderId="0">
      <alignment vertical="center"/>
    </xf>
    <xf numFmtId="0" fontId="31" fillId="24" borderId="0">
      <alignment vertical="center"/>
    </xf>
    <xf numFmtId="0" fontId="31" fillId="25" borderId="0">
      <alignment vertical="center"/>
    </xf>
    <xf numFmtId="0" fontId="32" fillId="26" borderId="0">
      <alignment vertical="center"/>
    </xf>
    <xf numFmtId="0" fontId="32" fillId="27" borderId="0">
      <alignment vertical="center"/>
    </xf>
    <xf numFmtId="0" fontId="31" fillId="28" borderId="0">
      <alignment vertical="center"/>
    </xf>
    <xf numFmtId="0" fontId="31" fillId="29" borderId="0">
      <alignment vertical="center"/>
    </xf>
    <xf numFmtId="0" fontId="32" fillId="30" borderId="0">
      <alignment vertical="center"/>
    </xf>
    <xf numFmtId="0" fontId="32" fillId="31" borderId="0">
      <alignment vertical="center"/>
    </xf>
    <xf numFmtId="0" fontId="31" fillId="32" borderId="0">
      <alignment vertical="center"/>
    </xf>
    <xf numFmtId="0" fontId="31" fillId="33" borderId="0">
      <alignment vertical="center"/>
    </xf>
    <xf numFmtId="0" fontId="32" fillId="34" borderId="0">
      <alignment vertical="center"/>
    </xf>
    <xf numFmtId="0" fontId="32" fillId="35" borderId="0">
      <alignment vertical="center"/>
    </xf>
    <xf numFmtId="0" fontId="31" fillId="36" borderId="0">
      <alignment vertical="center"/>
    </xf>
  </cellStyleXfs>
  <cellXfs count="169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76" fontId="11" fillId="0" borderId="6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176" fontId="11" fillId="0" borderId="11" xfId="0" applyNumberFormat="1" applyFont="1" applyBorder="1" applyAlignment="1">
      <alignment horizontal="center" vertical="center"/>
    </xf>
    <xf numFmtId="176" fontId="12" fillId="0" borderId="11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176" fontId="5" fillId="3" borderId="6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176" fontId="5" fillId="3" borderId="1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176" fontId="11" fillId="0" borderId="1" xfId="0" applyNumberFormat="1" applyFont="1" applyBorder="1" applyAlignment="1">
      <alignment vertical="center" wrapText="1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vertical="center" wrapText="1"/>
    </xf>
    <xf numFmtId="176" fontId="11" fillId="0" borderId="6" xfId="0" applyNumberFormat="1" applyFont="1" applyBorder="1" applyAlignment="1">
      <alignment vertical="center" wrapText="1"/>
    </xf>
    <xf numFmtId="0" fontId="2" fillId="0" borderId="11" xfId="0" applyFont="1" applyBorder="1">
      <alignment vertical="center"/>
    </xf>
    <xf numFmtId="0" fontId="2" fillId="0" borderId="11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176" fontId="11" fillId="0" borderId="11" xfId="0" applyNumberFormat="1" applyFont="1" applyBorder="1">
      <alignment vertical="center"/>
    </xf>
    <xf numFmtId="0" fontId="11" fillId="0" borderId="11" xfId="0" applyFont="1" applyBorder="1">
      <alignment vertical="center"/>
    </xf>
    <xf numFmtId="0" fontId="0" fillId="0" borderId="0" xfId="0" applyAlignment="1">
      <alignment horizontal="left" vertical="center"/>
    </xf>
    <xf numFmtId="177" fontId="0" fillId="0" borderId="0" xfId="0" applyNumberFormat="1">
      <alignment vertical="center"/>
    </xf>
    <xf numFmtId="0" fontId="3" fillId="0" borderId="0" xfId="0" applyFont="1" applyAlignment="1">
      <alignment horizontal="left" vertical="center"/>
    </xf>
    <xf numFmtId="177" fontId="1" fillId="0" borderId="0" xfId="0" applyNumberFormat="1" applyFont="1">
      <alignment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vertical="center"/>
    </xf>
    <xf numFmtId="176" fontId="11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left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/>
    </xf>
    <xf numFmtId="176" fontId="11" fillId="5" borderId="11" xfId="0" applyNumberFormat="1" applyFont="1" applyFill="1" applyBorder="1" applyAlignment="1">
      <alignment horizontal="center" vertical="center"/>
    </xf>
    <xf numFmtId="176" fontId="12" fillId="5" borderId="1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0" fontId="2" fillId="3" borderId="6" xfId="0" applyNumberFormat="1" applyFont="1" applyFill="1" applyBorder="1" applyAlignment="1">
      <alignment horizontal="center" vertical="center" wrapText="1"/>
    </xf>
    <xf numFmtId="176" fontId="2" fillId="3" borderId="1" xfId="0" applyNumberFormat="1" applyFont="1" applyFill="1" applyBorder="1">
      <alignment vertical="center"/>
    </xf>
    <xf numFmtId="0" fontId="2" fillId="3" borderId="13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>
      <alignment vertical="center"/>
    </xf>
    <xf numFmtId="176" fontId="12" fillId="0" borderId="11" xfId="0" applyNumberFormat="1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Fill="1">
      <alignment vertical="center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177" fontId="2" fillId="0" borderId="0" xfId="0" applyNumberFormat="1" applyFont="1">
      <alignment vertical="center"/>
    </xf>
    <xf numFmtId="178" fontId="2" fillId="2" borderId="1" xfId="0" applyNumberFormat="1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>
      <alignment vertical="center"/>
    </xf>
    <xf numFmtId="0" fontId="2" fillId="4" borderId="1" xfId="0" applyFont="1" applyFill="1" applyBorder="1">
      <alignment vertical="center"/>
    </xf>
    <xf numFmtId="0" fontId="2" fillId="4" borderId="1" xfId="0" applyFont="1" applyFill="1" applyBorder="1" applyAlignment="1">
      <alignment vertical="center" wrapText="1"/>
    </xf>
    <xf numFmtId="176" fontId="11" fillId="4" borderId="1" xfId="0" applyNumberFormat="1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2" fillId="0" borderId="6" xfId="0" applyFont="1" applyFill="1" applyBorder="1">
      <alignment vertical="center"/>
    </xf>
    <xf numFmtId="0" fontId="2" fillId="0" borderId="6" xfId="0" applyFont="1" applyFill="1" applyBorder="1" applyAlignment="1">
      <alignment vertical="center" wrapText="1"/>
    </xf>
    <xf numFmtId="176" fontId="11" fillId="0" borderId="6" xfId="0" applyNumberFormat="1" applyFont="1" applyFill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vertical="center" wrapText="1"/>
    </xf>
    <xf numFmtId="0" fontId="11" fillId="0" borderId="6" xfId="0" applyFont="1" applyFill="1" applyBorder="1">
      <alignment vertical="center"/>
    </xf>
    <xf numFmtId="176" fontId="11" fillId="0" borderId="6" xfId="0" applyNumberFormat="1" applyFont="1" applyFill="1" applyBorder="1" applyAlignment="1">
      <alignment horizontal="right" vertical="center"/>
    </xf>
    <xf numFmtId="0" fontId="13" fillId="5" borderId="9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2" fillId="5" borderId="11" xfId="0" applyFont="1" applyFill="1" applyBorder="1">
      <alignment vertical="center"/>
    </xf>
    <xf numFmtId="0" fontId="2" fillId="5" borderId="11" xfId="0" applyFont="1" applyFill="1" applyBorder="1" applyAlignment="1">
      <alignment vertical="center" wrapText="1"/>
    </xf>
    <xf numFmtId="0" fontId="11" fillId="5" borderId="11" xfId="0" applyFont="1" applyFill="1" applyBorder="1" applyAlignment="1">
      <alignment vertical="center" wrapText="1"/>
    </xf>
    <xf numFmtId="176" fontId="11" fillId="5" borderId="11" xfId="0" applyNumberFormat="1" applyFont="1" applyFill="1" applyBorder="1">
      <alignment vertical="center"/>
    </xf>
    <xf numFmtId="0" fontId="11" fillId="5" borderId="11" xfId="0" applyFont="1" applyFill="1" applyBorder="1">
      <alignment vertical="center"/>
    </xf>
    <xf numFmtId="176" fontId="12" fillId="5" borderId="11" xfId="0" applyNumberFormat="1" applyFont="1" applyFill="1" applyBorder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5" fillId="0" borderId="1" xfId="0" applyFont="1" applyFill="1" applyBorder="1" applyAlignment="1" quotePrefix="1">
      <alignment horizontal="center" vertical="center" wrapText="1"/>
    </xf>
    <xf numFmtId="49" fontId="2" fillId="0" borderId="1" xfId="0" applyNumberFormat="1" applyFont="1" applyFill="1" applyBorder="1" applyAlignment="1" quotePrefix="1">
      <alignment horizontal="center" vertical="center" wrapText="1"/>
    </xf>
    <xf numFmtId="0" fontId="5" fillId="2" borderId="1" xfId="0" applyNumberFormat="1" applyFont="1" applyFill="1" applyBorder="1" applyAlignment="1" quotePrefix="1">
      <alignment horizontal="center" vertical="center" wrapText="1"/>
    </xf>
    <xf numFmtId="0" fontId="5" fillId="2" borderId="1" xfId="0" applyFont="1" applyFill="1" applyBorder="1" applyAlignment="1" quotePrefix="1">
      <alignment horizontal="center" vertical="center" wrapText="1"/>
    </xf>
    <xf numFmtId="0" fontId="5" fillId="0" borderId="1" xfId="0" applyNumberFormat="1" applyFont="1" applyFill="1" applyBorder="1" applyAlignment="1" quotePrefix="1">
      <alignment horizontal="center" vertical="center" wrapText="1"/>
    </xf>
    <xf numFmtId="49" fontId="5" fillId="2" borderId="1" xfId="0" applyNumberFormat="1" applyFont="1" applyFill="1" applyBorder="1" applyAlignment="1" quotePrefix="1">
      <alignment horizontal="center" vertical="center" wrapText="1"/>
    </xf>
    <xf numFmtId="0" fontId="5" fillId="3" borderId="1" xfId="0" applyNumberFormat="1" applyFont="1" applyFill="1" applyBorder="1" applyAlignment="1" quotePrefix="1">
      <alignment horizontal="center" vertical="center" wrapText="1"/>
    </xf>
    <xf numFmtId="49" fontId="5" fillId="3" borderId="1" xfId="0" applyNumberFormat="1" applyFont="1" applyFill="1" applyBorder="1" applyAlignment="1" quotePrefix="1">
      <alignment horizontal="center" vertical="center" wrapText="1"/>
    </xf>
    <xf numFmtId="49" fontId="5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7"/>
  <sheetViews>
    <sheetView topLeftCell="A81" workbookViewId="0">
      <selection activeCell="G99" sqref="G99"/>
    </sheetView>
  </sheetViews>
  <sheetFormatPr defaultColWidth="9" defaultRowHeight="30" customHeight="1"/>
  <cols>
    <col min="1" max="1" width="4.88888888888889" style="6" customWidth="1"/>
    <col min="2" max="2" width="6" customWidth="1"/>
    <col min="3" max="3" width="27.5555555555556" style="89" customWidth="1"/>
    <col min="4" max="4" width="6.22222222222222" style="1" customWidth="1"/>
    <col min="5" max="5" width="4.55555555555556" style="1" customWidth="1"/>
    <col min="6" max="6" width="19.2222222222222" style="1" customWidth="1"/>
    <col min="7" max="7" width="22.1111111111111" style="57" customWidth="1"/>
    <col min="8" max="8" width="9.33333333333333" style="57" customWidth="1"/>
    <col min="9" max="9" width="4.44444444444444" style="6" customWidth="1"/>
    <col min="10" max="10" width="11.7777777777778" style="58" customWidth="1"/>
    <col min="11" max="11" width="9.55555555555556" style="1" customWidth="1"/>
    <col min="12" max="12" width="12.8888888888889" style="58" customWidth="1"/>
    <col min="13" max="13" width="12.6666666666667" style="1" customWidth="1"/>
    <col min="14" max="14" width="13.5555555555556" style="90" customWidth="1"/>
    <col min="15" max="16382" width="9" style="1"/>
  </cols>
  <sheetData>
    <row r="1" s="1" customFormat="1" ht="46" customHeight="1" spans="1:14">
      <c r="A1" s="9" t="s">
        <v>0</v>
      </c>
      <c r="B1" s="9"/>
      <c r="C1" s="91"/>
      <c r="D1" s="9"/>
      <c r="E1" s="9"/>
      <c r="F1" s="9"/>
      <c r="G1" s="9"/>
      <c r="H1" s="9"/>
      <c r="I1" s="9"/>
      <c r="J1" s="10"/>
      <c r="K1" s="9"/>
      <c r="L1" s="10"/>
      <c r="M1" s="9"/>
      <c r="N1" s="90"/>
    </row>
    <row r="2" s="2" customFormat="1" ht="37" customHeight="1" spans="1:14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2" t="s">
        <v>8</v>
      </c>
      <c r="I2" s="11" t="s">
        <v>9</v>
      </c>
      <c r="J2" s="13" t="s">
        <v>10</v>
      </c>
      <c r="K2" s="11" t="s">
        <v>11</v>
      </c>
      <c r="L2" s="13" t="s">
        <v>12</v>
      </c>
      <c r="M2" s="11" t="s">
        <v>13</v>
      </c>
      <c r="N2" s="92"/>
    </row>
    <row r="3" s="5" customFormat="1" ht="22" customHeight="1" spans="1:14">
      <c r="A3" s="37">
        <f t="shared" ref="A3:A52" si="0">ROW()-2</f>
        <v>1</v>
      </c>
      <c r="B3" s="22" t="s">
        <v>14</v>
      </c>
      <c r="C3" s="136" t="s">
        <v>15</v>
      </c>
      <c r="D3" s="15" t="s">
        <v>16</v>
      </c>
      <c r="E3" s="15" t="s">
        <v>17</v>
      </c>
      <c r="F3" s="15" t="s">
        <v>18</v>
      </c>
      <c r="G3" s="15" t="s">
        <v>19</v>
      </c>
      <c r="H3" s="23">
        <v>26.89</v>
      </c>
      <c r="I3" s="37">
        <v>31</v>
      </c>
      <c r="J3" s="125">
        <f t="shared" ref="J3:J66" si="1">H3*1.77*I3</f>
        <v>1475.4543</v>
      </c>
      <c r="K3" s="137">
        <v>33.33</v>
      </c>
      <c r="L3" s="125">
        <f t="shared" ref="L3:L66" si="2">J3+K3</f>
        <v>1508.7843</v>
      </c>
      <c r="M3" s="16" t="s">
        <v>20</v>
      </c>
      <c r="N3" s="138"/>
    </row>
    <row r="4" s="5" customFormat="1" ht="22" customHeight="1" spans="1:14">
      <c r="A4" s="37">
        <f t="shared" si="0"/>
        <v>2</v>
      </c>
      <c r="B4" s="22" t="s">
        <v>21</v>
      </c>
      <c r="C4" s="136" t="s">
        <v>22</v>
      </c>
      <c r="D4" s="15" t="s">
        <v>23</v>
      </c>
      <c r="E4" s="15" t="s">
        <v>17</v>
      </c>
      <c r="F4" s="15" t="s">
        <v>24</v>
      </c>
      <c r="G4" s="15" t="s">
        <v>25</v>
      </c>
      <c r="H4" s="139">
        <v>27.23</v>
      </c>
      <c r="I4" s="37">
        <v>16</v>
      </c>
      <c r="J4" s="125">
        <f t="shared" si="1"/>
        <v>771.1536</v>
      </c>
      <c r="K4" s="140">
        <v>17.2</v>
      </c>
      <c r="L4" s="125">
        <f t="shared" si="2"/>
        <v>788.3536</v>
      </c>
      <c r="M4" s="16" t="s">
        <v>26</v>
      </c>
      <c r="N4" s="138"/>
    </row>
    <row r="5" s="135" customFormat="1" ht="22" customHeight="1" spans="1:14">
      <c r="A5" s="14">
        <f t="shared" si="0"/>
        <v>3</v>
      </c>
      <c r="B5" s="60" t="s">
        <v>27</v>
      </c>
      <c r="C5" s="93" t="s">
        <v>28</v>
      </c>
      <c r="D5" s="26" t="s">
        <v>29</v>
      </c>
      <c r="E5" s="26" t="s">
        <v>17</v>
      </c>
      <c r="F5" s="26" t="s">
        <v>30</v>
      </c>
      <c r="G5" s="26" t="s">
        <v>31</v>
      </c>
      <c r="H5" s="141">
        <v>34.69</v>
      </c>
      <c r="I5" s="14">
        <v>10</v>
      </c>
      <c r="J5" s="130">
        <f t="shared" si="1"/>
        <v>614.013</v>
      </c>
      <c r="K5" s="137">
        <v>10.76</v>
      </c>
      <c r="L5" s="130">
        <f t="shared" si="2"/>
        <v>624.773</v>
      </c>
      <c r="M5" s="28" t="s">
        <v>32</v>
      </c>
      <c r="N5" s="142"/>
    </row>
    <row r="6" s="135" customFormat="1" ht="22" customHeight="1" spans="1:14">
      <c r="A6" s="14">
        <f t="shared" si="0"/>
        <v>4</v>
      </c>
      <c r="B6" s="60" t="s">
        <v>33</v>
      </c>
      <c r="C6" s="93" t="s">
        <v>34</v>
      </c>
      <c r="D6" s="26" t="s">
        <v>35</v>
      </c>
      <c r="E6" s="26" t="s">
        <v>36</v>
      </c>
      <c r="F6" s="26" t="s">
        <v>37</v>
      </c>
      <c r="G6" s="26" t="s">
        <v>38</v>
      </c>
      <c r="H6" s="141">
        <v>27.05</v>
      </c>
      <c r="I6" s="14">
        <v>22</v>
      </c>
      <c r="J6" s="130">
        <f t="shared" si="1"/>
        <v>1053.327</v>
      </c>
      <c r="K6" s="137">
        <v>22.62</v>
      </c>
      <c r="L6" s="130">
        <f t="shared" si="2"/>
        <v>1075.947</v>
      </c>
      <c r="M6" s="28" t="s">
        <v>39</v>
      </c>
      <c r="N6" s="142"/>
    </row>
    <row r="7" s="135" customFormat="1" ht="22" customHeight="1" spans="1:14">
      <c r="A7" s="14">
        <f t="shared" si="0"/>
        <v>5</v>
      </c>
      <c r="B7" s="60" t="s">
        <v>40</v>
      </c>
      <c r="C7" s="93" t="s">
        <v>41</v>
      </c>
      <c r="D7" s="26" t="s">
        <v>42</v>
      </c>
      <c r="E7" s="26" t="s">
        <v>36</v>
      </c>
      <c r="F7" s="26" t="s">
        <v>43</v>
      </c>
      <c r="G7" s="26" t="s">
        <v>44</v>
      </c>
      <c r="H7" s="141">
        <v>26.98</v>
      </c>
      <c r="I7" s="14">
        <v>31</v>
      </c>
      <c r="J7" s="130">
        <f t="shared" si="1"/>
        <v>1480.3926</v>
      </c>
      <c r="K7" s="137">
        <v>33.33</v>
      </c>
      <c r="L7" s="130">
        <f t="shared" si="2"/>
        <v>1513.7226</v>
      </c>
      <c r="M7" s="28" t="s">
        <v>45</v>
      </c>
      <c r="N7" s="142"/>
    </row>
    <row r="8" s="135" customFormat="1" ht="22" customHeight="1" spans="1:14">
      <c r="A8" s="14">
        <f t="shared" si="0"/>
        <v>6</v>
      </c>
      <c r="B8" s="60" t="s">
        <v>46</v>
      </c>
      <c r="C8" s="93" t="s">
        <v>47</v>
      </c>
      <c r="D8" s="26" t="s">
        <v>48</v>
      </c>
      <c r="E8" s="26" t="s">
        <v>17</v>
      </c>
      <c r="F8" s="26" t="s">
        <v>49</v>
      </c>
      <c r="G8" s="26" t="s">
        <v>50</v>
      </c>
      <c r="H8" s="141">
        <v>26.98</v>
      </c>
      <c r="I8" s="14">
        <v>31</v>
      </c>
      <c r="J8" s="130">
        <f t="shared" si="1"/>
        <v>1480.3926</v>
      </c>
      <c r="K8" s="137">
        <v>33.33</v>
      </c>
      <c r="L8" s="130">
        <f t="shared" si="2"/>
        <v>1513.7226</v>
      </c>
      <c r="M8" s="26" t="s">
        <v>51</v>
      </c>
      <c r="N8" s="142"/>
    </row>
    <row r="9" s="135" customFormat="1" ht="22" customHeight="1" spans="1:14">
      <c r="A9" s="14">
        <f t="shared" si="0"/>
        <v>7</v>
      </c>
      <c r="B9" s="60" t="s">
        <v>52</v>
      </c>
      <c r="C9" s="93" t="s">
        <v>53</v>
      </c>
      <c r="D9" s="26" t="s">
        <v>54</v>
      </c>
      <c r="E9" s="26" t="s">
        <v>17</v>
      </c>
      <c r="F9" s="26" t="s">
        <v>55</v>
      </c>
      <c r="G9" s="26" t="s">
        <v>19</v>
      </c>
      <c r="H9" s="141">
        <v>26.98</v>
      </c>
      <c r="I9" s="14">
        <v>31</v>
      </c>
      <c r="J9" s="130">
        <f t="shared" si="1"/>
        <v>1480.3926</v>
      </c>
      <c r="K9" s="137">
        <v>33.33</v>
      </c>
      <c r="L9" s="130">
        <f t="shared" si="2"/>
        <v>1513.7226</v>
      </c>
      <c r="M9" s="28" t="s">
        <v>56</v>
      </c>
      <c r="N9" s="142"/>
    </row>
    <row r="10" s="135" customFormat="1" ht="22" customHeight="1" spans="1:14">
      <c r="A10" s="14">
        <f t="shared" si="0"/>
        <v>8</v>
      </c>
      <c r="B10" s="60" t="s">
        <v>57</v>
      </c>
      <c r="C10" s="93" t="s">
        <v>58</v>
      </c>
      <c r="D10" s="26" t="s">
        <v>59</v>
      </c>
      <c r="E10" s="26" t="s">
        <v>17</v>
      </c>
      <c r="F10" s="26" t="s">
        <v>60</v>
      </c>
      <c r="G10" s="26" t="s">
        <v>61</v>
      </c>
      <c r="H10" s="141">
        <v>27.05</v>
      </c>
      <c r="I10" s="14">
        <v>31</v>
      </c>
      <c r="J10" s="130">
        <f t="shared" si="1"/>
        <v>1484.2335</v>
      </c>
      <c r="K10" s="137">
        <v>33.33</v>
      </c>
      <c r="L10" s="130">
        <f t="shared" si="2"/>
        <v>1517.5635</v>
      </c>
      <c r="M10" s="28" t="s">
        <v>62</v>
      </c>
      <c r="N10" s="142"/>
    </row>
    <row r="11" s="135" customFormat="1" ht="22" customHeight="1" spans="1:14">
      <c r="A11" s="14">
        <f t="shared" si="0"/>
        <v>9</v>
      </c>
      <c r="B11" s="30" t="s">
        <v>63</v>
      </c>
      <c r="C11" s="93" t="s">
        <v>64</v>
      </c>
      <c r="D11" s="26" t="s">
        <v>65</v>
      </c>
      <c r="E11" s="26" t="s">
        <v>36</v>
      </c>
      <c r="F11" s="169" t="s">
        <v>66</v>
      </c>
      <c r="G11" s="26" t="s">
        <v>67</v>
      </c>
      <c r="H11" s="141">
        <v>27.05</v>
      </c>
      <c r="I11" s="14">
        <v>31</v>
      </c>
      <c r="J11" s="130">
        <f t="shared" si="1"/>
        <v>1484.2335</v>
      </c>
      <c r="K11" s="137">
        <v>33.33</v>
      </c>
      <c r="L11" s="130">
        <f t="shared" si="2"/>
        <v>1517.5635</v>
      </c>
      <c r="M11" s="25">
        <v>15533778526</v>
      </c>
      <c r="N11" s="142"/>
    </row>
    <row r="12" s="135" customFormat="1" ht="22" customHeight="1" spans="1:14">
      <c r="A12" s="14">
        <f t="shared" si="0"/>
        <v>10</v>
      </c>
      <c r="B12" s="60" t="s">
        <v>68</v>
      </c>
      <c r="C12" s="93" t="s">
        <v>69</v>
      </c>
      <c r="D12" s="26" t="s">
        <v>70</v>
      </c>
      <c r="E12" s="26" t="s">
        <v>17</v>
      </c>
      <c r="F12" s="26" t="s">
        <v>71</v>
      </c>
      <c r="G12" s="26" t="s">
        <v>67</v>
      </c>
      <c r="H12" s="141">
        <v>26.98</v>
      </c>
      <c r="I12" s="14">
        <v>31</v>
      </c>
      <c r="J12" s="130">
        <f t="shared" si="1"/>
        <v>1480.3926</v>
      </c>
      <c r="K12" s="137">
        <v>33.33</v>
      </c>
      <c r="L12" s="130">
        <f t="shared" si="2"/>
        <v>1513.7226</v>
      </c>
      <c r="M12" s="28" t="s">
        <v>72</v>
      </c>
      <c r="N12" s="142"/>
    </row>
    <row r="13" s="135" customFormat="1" ht="22" customHeight="1" spans="1:14">
      <c r="A13" s="14">
        <f t="shared" si="0"/>
        <v>11</v>
      </c>
      <c r="B13" s="60" t="s">
        <v>73</v>
      </c>
      <c r="C13" s="93" t="s">
        <v>74</v>
      </c>
      <c r="D13" s="26" t="s">
        <v>75</v>
      </c>
      <c r="E13" s="99" t="s">
        <v>17</v>
      </c>
      <c r="F13" s="26" t="s">
        <v>76</v>
      </c>
      <c r="G13" s="26" t="s">
        <v>77</v>
      </c>
      <c r="H13" s="141">
        <v>27.05</v>
      </c>
      <c r="I13" s="14">
        <v>31</v>
      </c>
      <c r="J13" s="130">
        <f t="shared" si="1"/>
        <v>1484.2335</v>
      </c>
      <c r="K13" s="137">
        <v>33.33</v>
      </c>
      <c r="L13" s="130">
        <f t="shared" si="2"/>
        <v>1517.5635</v>
      </c>
      <c r="M13" s="28" t="s">
        <v>78</v>
      </c>
      <c r="N13" s="142"/>
    </row>
    <row r="14" s="135" customFormat="1" ht="22" customHeight="1" spans="1:14">
      <c r="A14" s="14">
        <f t="shared" si="0"/>
        <v>12</v>
      </c>
      <c r="B14" s="60" t="s">
        <v>79</v>
      </c>
      <c r="C14" s="93" t="s">
        <v>80</v>
      </c>
      <c r="D14" s="26" t="s">
        <v>81</v>
      </c>
      <c r="E14" s="26" t="s">
        <v>36</v>
      </c>
      <c r="F14" s="26" t="s">
        <v>82</v>
      </c>
      <c r="G14" s="26" t="s">
        <v>19</v>
      </c>
      <c r="H14" s="141">
        <v>26.98</v>
      </c>
      <c r="I14" s="14">
        <v>31</v>
      </c>
      <c r="J14" s="130">
        <f t="shared" si="1"/>
        <v>1480.3926</v>
      </c>
      <c r="K14" s="137">
        <v>33.33</v>
      </c>
      <c r="L14" s="130">
        <f t="shared" si="2"/>
        <v>1513.7226</v>
      </c>
      <c r="M14" s="28" t="s">
        <v>83</v>
      </c>
      <c r="N14" s="142"/>
    </row>
    <row r="15" s="135" customFormat="1" ht="22" customHeight="1" spans="1:14">
      <c r="A15" s="14">
        <f t="shared" si="0"/>
        <v>13</v>
      </c>
      <c r="B15" s="60" t="s">
        <v>84</v>
      </c>
      <c r="C15" s="93" t="s">
        <v>85</v>
      </c>
      <c r="D15" s="26" t="s">
        <v>86</v>
      </c>
      <c r="E15" s="26" t="s">
        <v>36</v>
      </c>
      <c r="F15" s="26" t="s">
        <v>87</v>
      </c>
      <c r="G15" s="26" t="s">
        <v>19</v>
      </c>
      <c r="H15" s="141">
        <v>27.05</v>
      </c>
      <c r="I15" s="14">
        <v>31</v>
      </c>
      <c r="J15" s="130">
        <f t="shared" si="1"/>
        <v>1484.2335</v>
      </c>
      <c r="K15" s="137">
        <v>33.33</v>
      </c>
      <c r="L15" s="130">
        <f t="shared" si="2"/>
        <v>1517.5635</v>
      </c>
      <c r="M15" s="28" t="s">
        <v>88</v>
      </c>
      <c r="N15" s="142"/>
    </row>
    <row r="16" s="135" customFormat="1" ht="22" customHeight="1" spans="1:14">
      <c r="A16" s="14">
        <f t="shared" si="0"/>
        <v>14</v>
      </c>
      <c r="B16" s="60" t="s">
        <v>89</v>
      </c>
      <c r="C16" s="93" t="s">
        <v>90</v>
      </c>
      <c r="D16" s="26" t="s">
        <v>91</v>
      </c>
      <c r="E16" s="26" t="s">
        <v>17</v>
      </c>
      <c r="F16" s="26" t="s">
        <v>92</v>
      </c>
      <c r="G16" s="26" t="s">
        <v>19</v>
      </c>
      <c r="H16" s="141">
        <v>26.98</v>
      </c>
      <c r="I16" s="14">
        <v>31</v>
      </c>
      <c r="J16" s="130">
        <f t="shared" si="1"/>
        <v>1480.3926</v>
      </c>
      <c r="K16" s="137">
        <v>33.33</v>
      </c>
      <c r="L16" s="130">
        <f t="shared" si="2"/>
        <v>1513.7226</v>
      </c>
      <c r="M16" s="28" t="s">
        <v>93</v>
      </c>
      <c r="N16" s="142"/>
    </row>
    <row r="17" s="135" customFormat="1" ht="22" customHeight="1" spans="1:14">
      <c r="A17" s="14">
        <f t="shared" si="0"/>
        <v>15</v>
      </c>
      <c r="B17" s="60" t="s">
        <v>94</v>
      </c>
      <c r="C17" s="93" t="s">
        <v>95</v>
      </c>
      <c r="D17" s="26" t="s">
        <v>96</v>
      </c>
      <c r="E17" s="26" t="s">
        <v>36</v>
      </c>
      <c r="F17" s="26" t="s">
        <v>97</v>
      </c>
      <c r="G17" s="26" t="s">
        <v>19</v>
      </c>
      <c r="H17" s="141">
        <v>26.98</v>
      </c>
      <c r="I17" s="14">
        <v>31</v>
      </c>
      <c r="J17" s="130">
        <f t="shared" si="1"/>
        <v>1480.3926</v>
      </c>
      <c r="K17" s="137">
        <v>33.33</v>
      </c>
      <c r="L17" s="130">
        <f t="shared" si="2"/>
        <v>1513.7226</v>
      </c>
      <c r="M17" s="28" t="s">
        <v>98</v>
      </c>
      <c r="N17" s="142"/>
    </row>
    <row r="18" s="135" customFormat="1" ht="22" customHeight="1" spans="1:14">
      <c r="A18" s="14">
        <f t="shared" si="0"/>
        <v>16</v>
      </c>
      <c r="B18" s="60" t="s">
        <v>99</v>
      </c>
      <c r="C18" s="93" t="s">
        <v>100</v>
      </c>
      <c r="D18" s="26" t="s">
        <v>101</v>
      </c>
      <c r="E18" s="26" t="s">
        <v>36</v>
      </c>
      <c r="F18" s="26" t="s">
        <v>102</v>
      </c>
      <c r="G18" s="26" t="s">
        <v>19</v>
      </c>
      <c r="H18" s="141">
        <v>26.98</v>
      </c>
      <c r="I18" s="14">
        <v>31</v>
      </c>
      <c r="J18" s="130">
        <f t="shared" si="1"/>
        <v>1480.3926</v>
      </c>
      <c r="K18" s="137">
        <v>33.33</v>
      </c>
      <c r="L18" s="130">
        <f t="shared" si="2"/>
        <v>1513.7226</v>
      </c>
      <c r="M18" s="28" t="s">
        <v>103</v>
      </c>
      <c r="N18" s="142"/>
    </row>
    <row r="19" s="135" customFormat="1" ht="22" customHeight="1" spans="1:14">
      <c r="A19" s="14">
        <f t="shared" si="0"/>
        <v>17</v>
      </c>
      <c r="B19" s="60" t="s">
        <v>104</v>
      </c>
      <c r="C19" s="93" t="s">
        <v>105</v>
      </c>
      <c r="D19" s="26" t="s">
        <v>106</v>
      </c>
      <c r="E19" s="26" t="s">
        <v>17</v>
      </c>
      <c r="F19" s="26" t="s">
        <v>107</v>
      </c>
      <c r="G19" s="26" t="s">
        <v>108</v>
      </c>
      <c r="H19" s="141">
        <v>26.98</v>
      </c>
      <c r="I19" s="14">
        <v>22</v>
      </c>
      <c r="J19" s="130">
        <f t="shared" si="1"/>
        <v>1050.6012</v>
      </c>
      <c r="K19" s="137">
        <v>23.66</v>
      </c>
      <c r="L19" s="130">
        <f t="shared" si="2"/>
        <v>1074.2612</v>
      </c>
      <c r="M19" s="28" t="s">
        <v>109</v>
      </c>
      <c r="N19" s="142"/>
    </row>
    <row r="20" s="135" customFormat="1" ht="22" customHeight="1" spans="1:14">
      <c r="A20" s="14">
        <f t="shared" si="0"/>
        <v>18</v>
      </c>
      <c r="B20" s="60" t="s">
        <v>110</v>
      </c>
      <c r="C20" s="93" t="s">
        <v>111</v>
      </c>
      <c r="D20" s="26" t="s">
        <v>112</v>
      </c>
      <c r="E20" s="99" t="s">
        <v>36</v>
      </c>
      <c r="F20" s="26" t="s">
        <v>113</v>
      </c>
      <c r="G20" s="26" t="s">
        <v>114</v>
      </c>
      <c r="H20" s="141">
        <v>26.98</v>
      </c>
      <c r="I20" s="14">
        <v>31</v>
      </c>
      <c r="J20" s="130">
        <f t="shared" si="1"/>
        <v>1480.3926</v>
      </c>
      <c r="K20" s="137">
        <v>33.33</v>
      </c>
      <c r="L20" s="130">
        <f t="shared" si="2"/>
        <v>1513.7226</v>
      </c>
      <c r="M20" s="28" t="s">
        <v>115</v>
      </c>
      <c r="N20" s="142"/>
    </row>
    <row r="21" s="135" customFormat="1" ht="22" customHeight="1" spans="1:14">
      <c r="A21" s="14">
        <f t="shared" si="0"/>
        <v>19</v>
      </c>
      <c r="B21" s="60" t="s">
        <v>116</v>
      </c>
      <c r="C21" s="93" t="s">
        <v>117</v>
      </c>
      <c r="D21" s="26" t="s">
        <v>118</v>
      </c>
      <c r="E21" s="99" t="s">
        <v>36</v>
      </c>
      <c r="F21" s="26" t="s">
        <v>119</v>
      </c>
      <c r="G21" s="26" t="s">
        <v>120</v>
      </c>
      <c r="H21" s="141">
        <v>26.98</v>
      </c>
      <c r="I21" s="14">
        <v>31</v>
      </c>
      <c r="J21" s="130">
        <f t="shared" si="1"/>
        <v>1480.3926</v>
      </c>
      <c r="K21" s="137">
        <v>33.33</v>
      </c>
      <c r="L21" s="130">
        <f t="shared" si="2"/>
        <v>1513.7226</v>
      </c>
      <c r="M21" s="28" t="s">
        <v>121</v>
      </c>
      <c r="N21" s="142"/>
    </row>
    <row r="22" s="135" customFormat="1" ht="22" customHeight="1" spans="1:14">
      <c r="A22" s="14">
        <f t="shared" si="0"/>
        <v>20</v>
      </c>
      <c r="B22" s="60" t="s">
        <v>122</v>
      </c>
      <c r="C22" s="93" t="s">
        <v>123</v>
      </c>
      <c r="D22" s="26" t="s">
        <v>124</v>
      </c>
      <c r="E22" s="26" t="s">
        <v>17</v>
      </c>
      <c r="F22" s="26" t="s">
        <v>125</v>
      </c>
      <c r="G22" s="26" t="s">
        <v>126</v>
      </c>
      <c r="H22" s="141">
        <v>26.98</v>
      </c>
      <c r="I22" s="14">
        <v>31</v>
      </c>
      <c r="J22" s="130">
        <f t="shared" si="1"/>
        <v>1480.3926</v>
      </c>
      <c r="K22" s="137">
        <v>33.33</v>
      </c>
      <c r="L22" s="130">
        <f t="shared" si="2"/>
        <v>1513.7226</v>
      </c>
      <c r="M22" s="28" t="s">
        <v>127</v>
      </c>
      <c r="N22" s="142"/>
    </row>
    <row r="23" s="135" customFormat="1" ht="22" customHeight="1" spans="1:14">
      <c r="A23" s="14">
        <f t="shared" si="0"/>
        <v>21</v>
      </c>
      <c r="B23" s="60" t="s">
        <v>128</v>
      </c>
      <c r="C23" s="93" t="s">
        <v>129</v>
      </c>
      <c r="D23" s="26" t="s">
        <v>130</v>
      </c>
      <c r="E23" s="26" t="s">
        <v>36</v>
      </c>
      <c r="F23" s="26" t="s">
        <v>131</v>
      </c>
      <c r="G23" s="26" t="s">
        <v>132</v>
      </c>
      <c r="H23" s="141">
        <v>27.05</v>
      </c>
      <c r="I23" s="14">
        <v>31</v>
      </c>
      <c r="J23" s="130">
        <f t="shared" si="1"/>
        <v>1484.2335</v>
      </c>
      <c r="K23" s="137">
        <v>33.33</v>
      </c>
      <c r="L23" s="130">
        <f t="shared" si="2"/>
        <v>1517.5635</v>
      </c>
      <c r="M23" s="28" t="s">
        <v>133</v>
      </c>
      <c r="N23" s="142"/>
    </row>
    <row r="24" s="135" customFormat="1" ht="22" customHeight="1" spans="1:14">
      <c r="A24" s="14">
        <f t="shared" si="0"/>
        <v>22</v>
      </c>
      <c r="B24" s="60" t="s">
        <v>134</v>
      </c>
      <c r="C24" s="93" t="s">
        <v>135</v>
      </c>
      <c r="D24" s="26" t="s">
        <v>136</v>
      </c>
      <c r="E24" s="26" t="s">
        <v>17</v>
      </c>
      <c r="F24" s="26" t="s">
        <v>137</v>
      </c>
      <c r="G24" s="26" t="s">
        <v>19</v>
      </c>
      <c r="H24" s="141">
        <v>26.98</v>
      </c>
      <c r="I24" s="14">
        <v>31</v>
      </c>
      <c r="J24" s="130">
        <f t="shared" si="1"/>
        <v>1480.3926</v>
      </c>
      <c r="K24" s="137">
        <v>33.33</v>
      </c>
      <c r="L24" s="130">
        <f t="shared" si="2"/>
        <v>1513.7226</v>
      </c>
      <c r="M24" s="28" t="s">
        <v>138</v>
      </c>
      <c r="N24" s="142"/>
    </row>
    <row r="25" s="135" customFormat="1" ht="22" customHeight="1" spans="1:14">
      <c r="A25" s="14">
        <f t="shared" si="0"/>
        <v>23</v>
      </c>
      <c r="B25" s="60" t="s">
        <v>139</v>
      </c>
      <c r="C25" s="93" t="s">
        <v>140</v>
      </c>
      <c r="D25" s="26" t="s">
        <v>141</v>
      </c>
      <c r="E25" s="26" t="s">
        <v>36</v>
      </c>
      <c r="F25" s="26" t="s">
        <v>142</v>
      </c>
      <c r="G25" s="26" t="s">
        <v>143</v>
      </c>
      <c r="H25" s="141">
        <v>27.05</v>
      </c>
      <c r="I25" s="14">
        <v>31</v>
      </c>
      <c r="J25" s="130">
        <f t="shared" si="1"/>
        <v>1484.2335</v>
      </c>
      <c r="K25" s="137">
        <v>33.33</v>
      </c>
      <c r="L25" s="130">
        <f t="shared" si="2"/>
        <v>1517.5635</v>
      </c>
      <c r="M25" s="28" t="s">
        <v>144</v>
      </c>
      <c r="N25" s="142"/>
    </row>
    <row r="26" s="135" customFormat="1" ht="22" customHeight="1" spans="1:14">
      <c r="A26" s="14">
        <f t="shared" si="0"/>
        <v>24</v>
      </c>
      <c r="B26" s="60" t="s">
        <v>145</v>
      </c>
      <c r="C26" s="93" t="s">
        <v>146</v>
      </c>
      <c r="D26" s="26" t="s">
        <v>147</v>
      </c>
      <c r="E26" s="26" t="s">
        <v>36</v>
      </c>
      <c r="F26" s="26" t="s">
        <v>148</v>
      </c>
      <c r="G26" s="26" t="s">
        <v>149</v>
      </c>
      <c r="H26" s="141">
        <v>27.05</v>
      </c>
      <c r="I26" s="14">
        <v>31</v>
      </c>
      <c r="J26" s="130">
        <f t="shared" si="1"/>
        <v>1484.2335</v>
      </c>
      <c r="K26" s="137">
        <v>33.33</v>
      </c>
      <c r="L26" s="130">
        <f t="shared" si="2"/>
        <v>1517.5635</v>
      </c>
      <c r="M26" s="28" t="s">
        <v>150</v>
      </c>
      <c r="N26" s="142"/>
    </row>
    <row r="27" s="135" customFormat="1" ht="22" customHeight="1" spans="1:14">
      <c r="A27" s="14">
        <f t="shared" si="0"/>
        <v>25</v>
      </c>
      <c r="B27" s="60" t="s">
        <v>151</v>
      </c>
      <c r="C27" s="93" t="s">
        <v>152</v>
      </c>
      <c r="D27" s="26" t="s">
        <v>153</v>
      </c>
      <c r="E27" s="26" t="s">
        <v>36</v>
      </c>
      <c r="F27" s="170" t="s">
        <v>154</v>
      </c>
      <c r="G27" s="26" t="s">
        <v>19</v>
      </c>
      <c r="H27" s="141">
        <v>27.05</v>
      </c>
      <c r="I27" s="14">
        <v>31</v>
      </c>
      <c r="J27" s="130">
        <f t="shared" si="1"/>
        <v>1484.2335</v>
      </c>
      <c r="K27" s="137">
        <v>33.33</v>
      </c>
      <c r="L27" s="130">
        <f t="shared" si="2"/>
        <v>1517.5635</v>
      </c>
      <c r="M27" s="28">
        <v>18330700758</v>
      </c>
      <c r="N27" s="142"/>
    </row>
    <row r="28" s="135" customFormat="1" ht="22" customHeight="1" spans="1:14">
      <c r="A28" s="14">
        <f t="shared" si="0"/>
        <v>26</v>
      </c>
      <c r="B28" s="30" t="s">
        <v>155</v>
      </c>
      <c r="C28" s="93" t="s">
        <v>156</v>
      </c>
      <c r="D28" s="26" t="s">
        <v>157</v>
      </c>
      <c r="E28" s="26" t="s">
        <v>36</v>
      </c>
      <c r="F28" s="169" t="s">
        <v>158</v>
      </c>
      <c r="G28" s="26" t="s">
        <v>19</v>
      </c>
      <c r="H28" s="141">
        <v>26.98</v>
      </c>
      <c r="I28" s="14">
        <v>31</v>
      </c>
      <c r="J28" s="130">
        <f t="shared" si="1"/>
        <v>1480.3926</v>
      </c>
      <c r="K28" s="137">
        <v>33.33</v>
      </c>
      <c r="L28" s="130">
        <f t="shared" si="2"/>
        <v>1513.7226</v>
      </c>
      <c r="M28" s="25">
        <v>17740365970</v>
      </c>
      <c r="N28" s="142"/>
    </row>
    <row r="29" s="135" customFormat="1" ht="22" customHeight="1" spans="1:14">
      <c r="A29" s="14">
        <f t="shared" si="0"/>
        <v>27</v>
      </c>
      <c r="B29" s="60" t="s">
        <v>159</v>
      </c>
      <c r="C29" s="93" t="s">
        <v>160</v>
      </c>
      <c r="D29" s="26" t="s">
        <v>161</v>
      </c>
      <c r="E29" s="26" t="s">
        <v>17</v>
      </c>
      <c r="F29" s="26" t="s">
        <v>162</v>
      </c>
      <c r="G29" s="26" t="s">
        <v>163</v>
      </c>
      <c r="H29" s="141">
        <v>27.05</v>
      </c>
      <c r="I29" s="14">
        <v>18</v>
      </c>
      <c r="J29" s="130">
        <f t="shared" si="1"/>
        <v>861.813</v>
      </c>
      <c r="K29" s="137">
        <v>19.37</v>
      </c>
      <c r="L29" s="130">
        <f t="shared" si="2"/>
        <v>881.183</v>
      </c>
      <c r="M29" s="28" t="s">
        <v>164</v>
      </c>
      <c r="N29" s="142"/>
    </row>
    <row r="30" s="135" customFormat="1" ht="22" customHeight="1" spans="1:14">
      <c r="A30" s="14">
        <f t="shared" si="0"/>
        <v>28</v>
      </c>
      <c r="B30" s="60" t="s">
        <v>165</v>
      </c>
      <c r="C30" s="93" t="s">
        <v>166</v>
      </c>
      <c r="D30" s="26" t="s">
        <v>167</v>
      </c>
      <c r="E30" s="26" t="s">
        <v>36</v>
      </c>
      <c r="F30" s="170" t="s">
        <v>168</v>
      </c>
      <c r="G30" s="26" t="s">
        <v>149</v>
      </c>
      <c r="H30" s="141">
        <v>27.05</v>
      </c>
      <c r="I30" s="14">
        <v>31</v>
      </c>
      <c r="J30" s="130">
        <f t="shared" si="1"/>
        <v>1484.2335</v>
      </c>
      <c r="K30" s="137">
        <v>33.33</v>
      </c>
      <c r="L30" s="130">
        <f t="shared" si="2"/>
        <v>1517.5635</v>
      </c>
      <c r="M30" s="28">
        <v>13784706072</v>
      </c>
      <c r="N30" s="142"/>
    </row>
    <row r="31" s="135" customFormat="1" ht="22" customHeight="1" spans="1:14">
      <c r="A31" s="14">
        <f t="shared" si="0"/>
        <v>29</v>
      </c>
      <c r="B31" s="60" t="s">
        <v>169</v>
      </c>
      <c r="C31" s="93" t="s">
        <v>170</v>
      </c>
      <c r="D31" s="26" t="s">
        <v>171</v>
      </c>
      <c r="E31" s="26" t="s">
        <v>36</v>
      </c>
      <c r="F31" s="26" t="s">
        <v>172</v>
      </c>
      <c r="G31" s="26" t="s">
        <v>19</v>
      </c>
      <c r="H31" s="141">
        <v>26.98</v>
      </c>
      <c r="I31" s="14">
        <v>31</v>
      </c>
      <c r="J31" s="130">
        <f t="shared" si="1"/>
        <v>1480.3926</v>
      </c>
      <c r="K31" s="137">
        <v>33.33</v>
      </c>
      <c r="L31" s="130">
        <f t="shared" si="2"/>
        <v>1513.7226</v>
      </c>
      <c r="M31" s="28" t="s">
        <v>173</v>
      </c>
      <c r="N31" s="142"/>
    </row>
    <row r="32" s="135" customFormat="1" ht="22" customHeight="1" spans="1:14">
      <c r="A32" s="14">
        <f t="shared" si="0"/>
        <v>30</v>
      </c>
      <c r="B32" s="60" t="s">
        <v>174</v>
      </c>
      <c r="C32" s="93" t="s">
        <v>175</v>
      </c>
      <c r="D32" s="26" t="s">
        <v>176</v>
      </c>
      <c r="E32" s="26" t="s">
        <v>36</v>
      </c>
      <c r="F32" s="26" t="s">
        <v>177</v>
      </c>
      <c r="G32" s="26" t="s">
        <v>149</v>
      </c>
      <c r="H32" s="141">
        <v>27.05</v>
      </c>
      <c r="I32" s="14">
        <v>31</v>
      </c>
      <c r="J32" s="130">
        <f t="shared" si="1"/>
        <v>1484.2335</v>
      </c>
      <c r="K32" s="137">
        <v>33.33</v>
      </c>
      <c r="L32" s="130">
        <f t="shared" si="2"/>
        <v>1517.5635</v>
      </c>
      <c r="M32" s="28" t="s">
        <v>178</v>
      </c>
      <c r="N32" s="142"/>
    </row>
    <row r="33" s="135" customFormat="1" ht="22" customHeight="1" spans="1:14">
      <c r="A33" s="14">
        <f t="shared" si="0"/>
        <v>31</v>
      </c>
      <c r="B33" s="60" t="s">
        <v>179</v>
      </c>
      <c r="C33" s="93" t="s">
        <v>180</v>
      </c>
      <c r="D33" s="26" t="s">
        <v>181</v>
      </c>
      <c r="E33" s="26" t="s">
        <v>36</v>
      </c>
      <c r="F33" s="26" t="s">
        <v>182</v>
      </c>
      <c r="G33" s="26" t="s">
        <v>149</v>
      </c>
      <c r="H33" s="141">
        <v>26.98</v>
      </c>
      <c r="I33" s="14">
        <v>31</v>
      </c>
      <c r="J33" s="130">
        <f t="shared" si="1"/>
        <v>1480.3926</v>
      </c>
      <c r="K33" s="137">
        <v>33.33</v>
      </c>
      <c r="L33" s="130">
        <f t="shared" si="2"/>
        <v>1513.7226</v>
      </c>
      <c r="M33" s="28" t="s">
        <v>183</v>
      </c>
      <c r="N33" s="142"/>
    </row>
    <row r="34" s="135" customFormat="1" ht="22" customHeight="1" spans="1:14">
      <c r="A34" s="14">
        <f t="shared" si="0"/>
        <v>32</v>
      </c>
      <c r="B34" s="60" t="s">
        <v>184</v>
      </c>
      <c r="C34" s="93" t="s">
        <v>185</v>
      </c>
      <c r="D34" s="26" t="s">
        <v>186</v>
      </c>
      <c r="E34" s="26" t="s">
        <v>36</v>
      </c>
      <c r="F34" s="26" t="s">
        <v>187</v>
      </c>
      <c r="G34" s="26" t="s">
        <v>188</v>
      </c>
      <c r="H34" s="141">
        <v>26.98</v>
      </c>
      <c r="I34" s="14">
        <v>31</v>
      </c>
      <c r="J34" s="130">
        <f t="shared" si="1"/>
        <v>1480.3926</v>
      </c>
      <c r="K34" s="137">
        <v>33.33</v>
      </c>
      <c r="L34" s="130">
        <f t="shared" si="2"/>
        <v>1513.7226</v>
      </c>
      <c r="M34" s="28" t="s">
        <v>189</v>
      </c>
      <c r="N34" s="142"/>
    </row>
    <row r="35" s="135" customFormat="1" ht="22" customHeight="1" spans="1:14">
      <c r="A35" s="14">
        <f t="shared" si="0"/>
        <v>33</v>
      </c>
      <c r="B35" s="60" t="s">
        <v>190</v>
      </c>
      <c r="C35" s="93" t="s">
        <v>191</v>
      </c>
      <c r="D35" s="26" t="s">
        <v>192</v>
      </c>
      <c r="E35" s="26" t="s">
        <v>17</v>
      </c>
      <c r="F35" s="26" t="s">
        <v>193</v>
      </c>
      <c r="G35" s="26" t="s">
        <v>19</v>
      </c>
      <c r="H35" s="141">
        <v>26.98</v>
      </c>
      <c r="I35" s="14">
        <v>31</v>
      </c>
      <c r="J35" s="130">
        <f t="shared" si="1"/>
        <v>1480.3926</v>
      </c>
      <c r="K35" s="137">
        <v>33.33</v>
      </c>
      <c r="L35" s="130">
        <f t="shared" si="2"/>
        <v>1513.7226</v>
      </c>
      <c r="M35" s="28" t="s">
        <v>194</v>
      </c>
      <c r="N35" s="142"/>
    </row>
    <row r="36" s="135" customFormat="1" ht="22" customHeight="1" spans="1:14">
      <c r="A36" s="14">
        <f t="shared" si="0"/>
        <v>34</v>
      </c>
      <c r="B36" s="60" t="s">
        <v>195</v>
      </c>
      <c r="C36" s="93" t="s">
        <v>196</v>
      </c>
      <c r="D36" s="26" t="s">
        <v>197</v>
      </c>
      <c r="E36" s="26" t="s">
        <v>17</v>
      </c>
      <c r="F36" s="26" t="s">
        <v>198</v>
      </c>
      <c r="G36" s="26" t="s">
        <v>149</v>
      </c>
      <c r="H36" s="141">
        <v>26.98</v>
      </c>
      <c r="I36" s="14">
        <v>31</v>
      </c>
      <c r="J36" s="130">
        <f t="shared" si="1"/>
        <v>1480.3926</v>
      </c>
      <c r="K36" s="137">
        <v>33.33</v>
      </c>
      <c r="L36" s="130">
        <f t="shared" si="2"/>
        <v>1513.7226</v>
      </c>
      <c r="M36" s="28" t="s">
        <v>199</v>
      </c>
      <c r="N36" s="142"/>
    </row>
    <row r="37" s="135" customFormat="1" ht="22" customHeight="1" spans="1:14">
      <c r="A37" s="14">
        <f t="shared" si="0"/>
        <v>35</v>
      </c>
      <c r="B37" s="60" t="s">
        <v>200</v>
      </c>
      <c r="C37" s="93" t="s">
        <v>201</v>
      </c>
      <c r="D37" s="26" t="s">
        <v>202</v>
      </c>
      <c r="E37" s="26" t="s">
        <v>36</v>
      </c>
      <c r="F37" s="26" t="s">
        <v>203</v>
      </c>
      <c r="G37" s="26" t="s">
        <v>204</v>
      </c>
      <c r="H37" s="141">
        <v>26.98</v>
      </c>
      <c r="I37" s="14">
        <v>31</v>
      </c>
      <c r="J37" s="130">
        <f t="shared" si="1"/>
        <v>1480.3926</v>
      </c>
      <c r="K37" s="137">
        <v>33.33</v>
      </c>
      <c r="L37" s="130">
        <f t="shared" si="2"/>
        <v>1513.7226</v>
      </c>
      <c r="M37" s="28" t="s">
        <v>205</v>
      </c>
      <c r="N37" s="142"/>
    </row>
    <row r="38" s="135" customFormat="1" ht="22" customHeight="1" spans="1:14">
      <c r="A38" s="14">
        <f t="shared" si="0"/>
        <v>36</v>
      </c>
      <c r="B38" s="60" t="s">
        <v>206</v>
      </c>
      <c r="C38" s="93" t="s">
        <v>207</v>
      </c>
      <c r="D38" s="26" t="s">
        <v>208</v>
      </c>
      <c r="E38" s="26" t="s">
        <v>36</v>
      </c>
      <c r="F38" s="169" t="s">
        <v>209</v>
      </c>
      <c r="G38" s="26" t="s">
        <v>210</v>
      </c>
      <c r="H38" s="141">
        <v>26.98</v>
      </c>
      <c r="I38" s="14">
        <v>31</v>
      </c>
      <c r="J38" s="130">
        <f t="shared" si="1"/>
        <v>1480.3926</v>
      </c>
      <c r="K38" s="137">
        <v>33.33</v>
      </c>
      <c r="L38" s="130">
        <f t="shared" si="2"/>
        <v>1513.7226</v>
      </c>
      <c r="M38" s="28" t="s">
        <v>211</v>
      </c>
      <c r="N38" s="142"/>
    </row>
    <row r="39" s="135" customFormat="1" ht="22" customHeight="1" spans="1:14">
      <c r="A39" s="14">
        <f t="shared" si="0"/>
        <v>37</v>
      </c>
      <c r="B39" s="60" t="s">
        <v>212</v>
      </c>
      <c r="C39" s="93" t="s">
        <v>213</v>
      </c>
      <c r="D39" s="26" t="s">
        <v>214</v>
      </c>
      <c r="E39" s="26" t="s">
        <v>17</v>
      </c>
      <c r="F39" s="26" t="s">
        <v>215</v>
      </c>
      <c r="G39" s="26" t="s">
        <v>216</v>
      </c>
      <c r="H39" s="141">
        <v>26.98</v>
      </c>
      <c r="I39" s="14">
        <v>31</v>
      </c>
      <c r="J39" s="130">
        <f t="shared" si="1"/>
        <v>1480.3926</v>
      </c>
      <c r="K39" s="137">
        <v>33.33</v>
      </c>
      <c r="L39" s="130">
        <f t="shared" si="2"/>
        <v>1513.7226</v>
      </c>
      <c r="M39" s="28" t="s">
        <v>217</v>
      </c>
      <c r="N39" s="142"/>
    </row>
    <row r="40" s="135" customFormat="1" ht="22" customHeight="1" spans="1:14">
      <c r="A40" s="14">
        <f t="shared" si="0"/>
        <v>38</v>
      </c>
      <c r="B40" s="60" t="s">
        <v>218</v>
      </c>
      <c r="C40" s="93" t="s">
        <v>219</v>
      </c>
      <c r="D40" s="26" t="s">
        <v>220</v>
      </c>
      <c r="E40" s="26" t="s">
        <v>36</v>
      </c>
      <c r="F40" s="26" t="s">
        <v>221</v>
      </c>
      <c r="G40" s="26" t="s">
        <v>222</v>
      </c>
      <c r="H40" s="141">
        <v>26.98</v>
      </c>
      <c r="I40" s="14">
        <v>31</v>
      </c>
      <c r="J40" s="130">
        <f t="shared" si="1"/>
        <v>1480.3926</v>
      </c>
      <c r="K40" s="137">
        <v>33.33</v>
      </c>
      <c r="L40" s="130">
        <f t="shared" si="2"/>
        <v>1513.7226</v>
      </c>
      <c r="M40" s="28" t="s">
        <v>223</v>
      </c>
      <c r="N40" s="142"/>
    </row>
    <row r="41" s="135" customFormat="1" ht="22" customHeight="1" spans="1:14">
      <c r="A41" s="14">
        <f t="shared" si="0"/>
        <v>39</v>
      </c>
      <c r="B41" s="60" t="s">
        <v>224</v>
      </c>
      <c r="C41" s="93" t="s">
        <v>225</v>
      </c>
      <c r="D41" s="26" t="s">
        <v>226</v>
      </c>
      <c r="E41" s="26" t="s">
        <v>17</v>
      </c>
      <c r="F41" s="25" t="s">
        <v>227</v>
      </c>
      <c r="G41" s="26" t="s">
        <v>19</v>
      </c>
      <c r="H41" s="141">
        <v>25.06</v>
      </c>
      <c r="I41" s="14">
        <v>31</v>
      </c>
      <c r="J41" s="130">
        <f t="shared" si="1"/>
        <v>1375.0422</v>
      </c>
      <c r="K41" s="137">
        <v>33.33</v>
      </c>
      <c r="L41" s="130">
        <f t="shared" si="2"/>
        <v>1408.3722</v>
      </c>
      <c r="M41" s="28" t="s">
        <v>228</v>
      </c>
      <c r="N41" s="142"/>
    </row>
    <row r="42" s="135" customFormat="1" ht="22" customHeight="1" spans="1:14">
      <c r="A42" s="14">
        <f t="shared" si="0"/>
        <v>40</v>
      </c>
      <c r="B42" s="60" t="s">
        <v>229</v>
      </c>
      <c r="C42" s="93" t="s">
        <v>230</v>
      </c>
      <c r="D42" s="26" t="s">
        <v>231</v>
      </c>
      <c r="E42" s="26" t="s">
        <v>36</v>
      </c>
      <c r="F42" s="26" t="s">
        <v>232</v>
      </c>
      <c r="G42" s="26" t="s">
        <v>19</v>
      </c>
      <c r="H42" s="141">
        <v>25.13</v>
      </c>
      <c r="I42" s="14">
        <v>31</v>
      </c>
      <c r="J42" s="130">
        <f t="shared" si="1"/>
        <v>1378.8831</v>
      </c>
      <c r="K42" s="137">
        <v>33.33</v>
      </c>
      <c r="L42" s="130">
        <f t="shared" si="2"/>
        <v>1412.2131</v>
      </c>
      <c r="M42" s="28" t="s">
        <v>233</v>
      </c>
      <c r="N42" s="142"/>
    </row>
    <row r="43" s="135" customFormat="1" ht="22" customHeight="1" spans="1:14">
      <c r="A43" s="14">
        <f t="shared" si="0"/>
        <v>41</v>
      </c>
      <c r="B43" s="60" t="s">
        <v>234</v>
      </c>
      <c r="C43" s="93" t="s">
        <v>235</v>
      </c>
      <c r="D43" s="28" t="s">
        <v>236</v>
      </c>
      <c r="E43" s="26" t="s">
        <v>17</v>
      </c>
      <c r="F43" s="26" t="s">
        <v>237</v>
      </c>
      <c r="G43" s="26" t="s">
        <v>19</v>
      </c>
      <c r="H43" s="141">
        <v>25.06</v>
      </c>
      <c r="I43" s="14">
        <v>31</v>
      </c>
      <c r="J43" s="130">
        <f t="shared" si="1"/>
        <v>1375.0422</v>
      </c>
      <c r="K43" s="137">
        <v>33.33</v>
      </c>
      <c r="L43" s="130">
        <f t="shared" si="2"/>
        <v>1408.3722</v>
      </c>
      <c r="M43" s="28" t="s">
        <v>238</v>
      </c>
      <c r="N43" s="142"/>
    </row>
    <row r="44" s="135" customFormat="1" ht="22" customHeight="1" spans="1:14">
      <c r="A44" s="14">
        <f t="shared" si="0"/>
        <v>42</v>
      </c>
      <c r="B44" s="60" t="s">
        <v>239</v>
      </c>
      <c r="C44" s="93" t="s">
        <v>240</v>
      </c>
      <c r="D44" s="26" t="s">
        <v>241</v>
      </c>
      <c r="E44" s="26" t="s">
        <v>36</v>
      </c>
      <c r="F44" s="26" t="s">
        <v>242</v>
      </c>
      <c r="G44" s="26" t="s">
        <v>243</v>
      </c>
      <c r="H44" s="141">
        <v>25.06</v>
      </c>
      <c r="I44" s="14">
        <v>31</v>
      </c>
      <c r="J44" s="130">
        <f t="shared" si="1"/>
        <v>1375.0422</v>
      </c>
      <c r="K44" s="137">
        <v>33.33</v>
      </c>
      <c r="L44" s="130">
        <f t="shared" si="2"/>
        <v>1408.3722</v>
      </c>
      <c r="M44" s="26" t="s">
        <v>244</v>
      </c>
      <c r="N44" s="142"/>
    </row>
    <row r="45" s="135" customFormat="1" ht="22" customHeight="1" spans="1:14">
      <c r="A45" s="14">
        <f t="shared" si="0"/>
        <v>43</v>
      </c>
      <c r="B45" s="60" t="s">
        <v>245</v>
      </c>
      <c r="C45" s="93" t="s">
        <v>246</v>
      </c>
      <c r="D45" s="26" t="s">
        <v>247</v>
      </c>
      <c r="E45" s="26" t="s">
        <v>36</v>
      </c>
      <c r="F45" s="26" t="s">
        <v>248</v>
      </c>
      <c r="G45" s="26" t="s">
        <v>249</v>
      </c>
      <c r="H45" s="141">
        <v>25.13</v>
      </c>
      <c r="I45" s="14">
        <v>13</v>
      </c>
      <c r="J45" s="130">
        <f t="shared" si="1"/>
        <v>578.2413</v>
      </c>
      <c r="K45" s="137">
        <v>11.9</v>
      </c>
      <c r="L45" s="130">
        <f t="shared" si="2"/>
        <v>590.1413</v>
      </c>
      <c r="M45" s="26" t="s">
        <v>250</v>
      </c>
      <c r="N45" s="142"/>
    </row>
    <row r="46" s="135" customFormat="1" ht="22" customHeight="1" spans="1:14">
      <c r="A46" s="14">
        <f t="shared" si="0"/>
        <v>44</v>
      </c>
      <c r="B46" s="60" t="s">
        <v>251</v>
      </c>
      <c r="C46" s="93" t="s">
        <v>252</v>
      </c>
      <c r="D46" s="26" t="s">
        <v>253</v>
      </c>
      <c r="E46" s="26" t="s">
        <v>17</v>
      </c>
      <c r="F46" s="26" t="s">
        <v>254</v>
      </c>
      <c r="G46" s="26" t="s">
        <v>126</v>
      </c>
      <c r="H46" s="141">
        <v>25.06</v>
      </c>
      <c r="I46" s="14">
        <v>31</v>
      </c>
      <c r="J46" s="130">
        <f t="shared" si="1"/>
        <v>1375.0422</v>
      </c>
      <c r="K46" s="137">
        <v>33.33</v>
      </c>
      <c r="L46" s="130">
        <f t="shared" si="2"/>
        <v>1408.3722</v>
      </c>
      <c r="M46" s="28" t="s">
        <v>255</v>
      </c>
      <c r="N46" s="142"/>
    </row>
    <row r="47" s="135" customFormat="1" ht="22" customHeight="1" spans="1:14">
      <c r="A47" s="14">
        <f t="shared" si="0"/>
        <v>45</v>
      </c>
      <c r="B47" s="60" t="s">
        <v>256</v>
      </c>
      <c r="C47" s="93" t="s">
        <v>257</v>
      </c>
      <c r="D47" s="26" t="s">
        <v>258</v>
      </c>
      <c r="E47" s="26" t="s">
        <v>36</v>
      </c>
      <c r="F47" s="26" t="s">
        <v>259</v>
      </c>
      <c r="G47" s="26" t="s">
        <v>31</v>
      </c>
      <c r="H47" s="141">
        <v>25.06</v>
      </c>
      <c r="I47" s="14">
        <v>28</v>
      </c>
      <c r="J47" s="130">
        <f t="shared" si="1"/>
        <v>1241.9736</v>
      </c>
      <c r="K47" s="137">
        <v>29.76</v>
      </c>
      <c r="L47" s="130">
        <f t="shared" si="2"/>
        <v>1271.7336</v>
      </c>
      <c r="M47" s="28" t="s">
        <v>260</v>
      </c>
      <c r="N47" s="142"/>
    </row>
    <row r="48" s="135" customFormat="1" ht="22" customHeight="1" spans="1:14">
      <c r="A48" s="14">
        <f t="shared" si="0"/>
        <v>46</v>
      </c>
      <c r="B48" s="60" t="s">
        <v>261</v>
      </c>
      <c r="C48" s="93" t="s">
        <v>262</v>
      </c>
      <c r="D48" s="26" t="s">
        <v>263</v>
      </c>
      <c r="E48" s="26" t="s">
        <v>36</v>
      </c>
      <c r="F48" s="26" t="s">
        <v>264</v>
      </c>
      <c r="G48" s="26" t="s">
        <v>265</v>
      </c>
      <c r="H48" s="141">
        <v>25.06</v>
      </c>
      <c r="I48" s="14">
        <v>31</v>
      </c>
      <c r="J48" s="130">
        <f t="shared" si="1"/>
        <v>1375.0422</v>
      </c>
      <c r="K48" s="137">
        <v>33.33</v>
      </c>
      <c r="L48" s="130">
        <f t="shared" si="2"/>
        <v>1408.3722</v>
      </c>
      <c r="M48" s="28" t="s">
        <v>266</v>
      </c>
      <c r="N48" s="142"/>
    </row>
    <row r="49" s="135" customFormat="1" ht="22" customHeight="1" spans="1:14">
      <c r="A49" s="14">
        <f t="shared" si="0"/>
        <v>47</v>
      </c>
      <c r="B49" s="60" t="s">
        <v>267</v>
      </c>
      <c r="C49" s="93" t="s">
        <v>268</v>
      </c>
      <c r="D49" s="26" t="s">
        <v>269</v>
      </c>
      <c r="E49" s="26" t="s">
        <v>17</v>
      </c>
      <c r="F49" s="26" t="s">
        <v>270</v>
      </c>
      <c r="G49" s="26" t="s">
        <v>271</v>
      </c>
      <c r="H49" s="141">
        <v>46.98</v>
      </c>
      <c r="I49" s="14">
        <v>31</v>
      </c>
      <c r="J49" s="130">
        <f t="shared" si="1"/>
        <v>2577.7926</v>
      </c>
      <c r="K49" s="137">
        <v>33.33</v>
      </c>
      <c r="L49" s="130">
        <f t="shared" si="2"/>
        <v>2611.1226</v>
      </c>
      <c r="M49" s="28" t="s">
        <v>272</v>
      </c>
      <c r="N49" s="142"/>
    </row>
    <row r="50" s="135" customFormat="1" ht="22" customHeight="1" spans="1:14">
      <c r="A50" s="14">
        <f t="shared" si="0"/>
        <v>48</v>
      </c>
      <c r="B50" s="60" t="s">
        <v>273</v>
      </c>
      <c r="C50" s="93" t="s">
        <v>274</v>
      </c>
      <c r="D50" s="26" t="s">
        <v>275</v>
      </c>
      <c r="E50" s="26" t="s">
        <v>36</v>
      </c>
      <c r="F50" s="26" t="s">
        <v>276</v>
      </c>
      <c r="G50" s="26" t="s">
        <v>277</v>
      </c>
      <c r="H50" s="141">
        <v>47.04</v>
      </c>
      <c r="I50" s="14">
        <v>31</v>
      </c>
      <c r="J50" s="130">
        <f t="shared" si="1"/>
        <v>2581.0848</v>
      </c>
      <c r="K50" s="137">
        <v>33.33</v>
      </c>
      <c r="L50" s="130">
        <f t="shared" si="2"/>
        <v>2614.4148</v>
      </c>
      <c r="M50" s="28" t="s">
        <v>278</v>
      </c>
      <c r="N50" s="142"/>
    </row>
    <row r="51" s="135" customFormat="1" ht="22" customHeight="1" spans="1:14">
      <c r="A51" s="14">
        <f t="shared" si="0"/>
        <v>49</v>
      </c>
      <c r="B51" s="60" t="s">
        <v>279</v>
      </c>
      <c r="C51" s="93" t="s">
        <v>280</v>
      </c>
      <c r="D51" s="26" t="s">
        <v>281</v>
      </c>
      <c r="E51" s="26" t="s">
        <v>36</v>
      </c>
      <c r="F51" s="26" t="s">
        <v>282</v>
      </c>
      <c r="G51" s="26" t="s">
        <v>67</v>
      </c>
      <c r="H51" s="141">
        <v>25.06</v>
      </c>
      <c r="I51" s="14">
        <v>17</v>
      </c>
      <c r="J51" s="130">
        <f t="shared" si="1"/>
        <v>754.0554</v>
      </c>
      <c r="K51" s="137">
        <v>18.28</v>
      </c>
      <c r="L51" s="130">
        <f t="shared" si="2"/>
        <v>772.3354</v>
      </c>
      <c r="M51" s="28" t="s">
        <v>283</v>
      </c>
      <c r="N51" s="142"/>
    </row>
    <row r="52" s="135" customFormat="1" ht="22" customHeight="1" spans="1:14">
      <c r="A52" s="14">
        <f t="shared" si="0"/>
        <v>50</v>
      </c>
      <c r="B52" s="60" t="s">
        <v>284</v>
      </c>
      <c r="C52" s="93" t="s">
        <v>285</v>
      </c>
      <c r="D52" s="26" t="s">
        <v>286</v>
      </c>
      <c r="E52" s="26" t="s">
        <v>36</v>
      </c>
      <c r="F52" s="26" t="s">
        <v>287</v>
      </c>
      <c r="G52" s="26" t="s">
        <v>288</v>
      </c>
      <c r="H52" s="141">
        <v>25.06</v>
      </c>
      <c r="I52" s="14">
        <v>31</v>
      </c>
      <c r="J52" s="130">
        <f t="shared" si="1"/>
        <v>1375.0422</v>
      </c>
      <c r="K52" s="137">
        <v>33.33</v>
      </c>
      <c r="L52" s="130">
        <f t="shared" si="2"/>
        <v>1408.3722</v>
      </c>
      <c r="M52" s="28" t="s">
        <v>289</v>
      </c>
      <c r="N52" s="142"/>
    </row>
    <row r="53" s="135" customFormat="1" ht="22" customHeight="1" spans="1:14">
      <c r="A53" s="14">
        <v>51</v>
      </c>
      <c r="B53" s="30" t="s">
        <v>290</v>
      </c>
      <c r="C53" s="93" t="s">
        <v>291</v>
      </c>
      <c r="D53" s="26" t="s">
        <v>292</v>
      </c>
      <c r="E53" s="26" t="s">
        <v>36</v>
      </c>
      <c r="F53" s="169" t="s">
        <v>293</v>
      </c>
      <c r="G53" s="26" t="s">
        <v>19</v>
      </c>
      <c r="H53" s="141">
        <v>25.06</v>
      </c>
      <c r="I53" s="14">
        <v>31</v>
      </c>
      <c r="J53" s="130">
        <f t="shared" si="1"/>
        <v>1375.0422</v>
      </c>
      <c r="K53" s="137">
        <v>33.33</v>
      </c>
      <c r="L53" s="130">
        <f t="shared" si="2"/>
        <v>1408.3722</v>
      </c>
      <c r="M53" s="25">
        <v>13315727918</v>
      </c>
      <c r="N53" s="142"/>
    </row>
    <row r="54" s="135" customFormat="1" ht="22" customHeight="1" spans="1:14">
      <c r="A54" s="14">
        <f t="shared" ref="A54:A83" si="3">ROW()-2</f>
        <v>52</v>
      </c>
      <c r="B54" s="30" t="s">
        <v>294</v>
      </c>
      <c r="C54" s="93" t="s">
        <v>295</v>
      </c>
      <c r="D54" s="26" t="s">
        <v>296</v>
      </c>
      <c r="E54" s="26" t="s">
        <v>17</v>
      </c>
      <c r="F54" s="169" t="s">
        <v>297</v>
      </c>
      <c r="G54" s="26" t="s">
        <v>298</v>
      </c>
      <c r="H54" s="141">
        <v>25.06</v>
      </c>
      <c r="I54" s="14">
        <v>31</v>
      </c>
      <c r="J54" s="130">
        <f t="shared" si="1"/>
        <v>1375.0422</v>
      </c>
      <c r="K54" s="137">
        <v>33.33</v>
      </c>
      <c r="L54" s="130">
        <f t="shared" si="2"/>
        <v>1408.3722</v>
      </c>
      <c r="M54" s="25">
        <v>18632709800</v>
      </c>
      <c r="N54" s="142"/>
    </row>
    <row r="55" s="135" customFormat="1" ht="22" customHeight="1" spans="1:14">
      <c r="A55" s="14">
        <f t="shared" si="3"/>
        <v>53</v>
      </c>
      <c r="B55" s="60" t="s">
        <v>299</v>
      </c>
      <c r="C55" s="93" t="s">
        <v>300</v>
      </c>
      <c r="D55" s="26" t="s">
        <v>301</v>
      </c>
      <c r="E55" s="26" t="s">
        <v>36</v>
      </c>
      <c r="F55" s="26" t="s">
        <v>302</v>
      </c>
      <c r="G55" s="26" t="s">
        <v>303</v>
      </c>
      <c r="H55" s="141">
        <v>25.06</v>
      </c>
      <c r="I55" s="14">
        <v>31</v>
      </c>
      <c r="J55" s="130">
        <f t="shared" si="1"/>
        <v>1375.0422</v>
      </c>
      <c r="K55" s="137">
        <v>33.33</v>
      </c>
      <c r="L55" s="130">
        <f t="shared" si="2"/>
        <v>1408.3722</v>
      </c>
      <c r="M55" s="28" t="s">
        <v>304</v>
      </c>
      <c r="N55" s="142"/>
    </row>
    <row r="56" s="135" customFormat="1" ht="22" customHeight="1" spans="1:14">
      <c r="A56" s="14">
        <f t="shared" si="3"/>
        <v>54</v>
      </c>
      <c r="B56" s="60" t="s">
        <v>305</v>
      </c>
      <c r="C56" s="93" t="s">
        <v>306</v>
      </c>
      <c r="D56" s="26" t="s">
        <v>307</v>
      </c>
      <c r="E56" s="26" t="s">
        <v>17</v>
      </c>
      <c r="F56" s="26" t="s">
        <v>308</v>
      </c>
      <c r="G56" s="26" t="s">
        <v>114</v>
      </c>
      <c r="H56" s="141">
        <v>25.06</v>
      </c>
      <c r="I56" s="14">
        <v>31</v>
      </c>
      <c r="J56" s="130">
        <f t="shared" si="1"/>
        <v>1375.0422</v>
      </c>
      <c r="K56" s="137">
        <v>33.33</v>
      </c>
      <c r="L56" s="130">
        <f t="shared" si="2"/>
        <v>1408.3722</v>
      </c>
      <c r="M56" s="28" t="s">
        <v>309</v>
      </c>
      <c r="N56" s="142"/>
    </row>
    <row r="57" s="135" customFormat="1" ht="22" customHeight="1" spans="1:14">
      <c r="A57" s="14">
        <f t="shared" si="3"/>
        <v>55</v>
      </c>
      <c r="B57" s="60" t="s">
        <v>310</v>
      </c>
      <c r="C57" s="93" t="s">
        <v>311</v>
      </c>
      <c r="D57" s="26" t="s">
        <v>312</v>
      </c>
      <c r="E57" s="26" t="s">
        <v>36</v>
      </c>
      <c r="F57" s="26" t="s">
        <v>313</v>
      </c>
      <c r="G57" s="26" t="s">
        <v>114</v>
      </c>
      <c r="H57" s="141">
        <v>18.64</v>
      </c>
      <c r="I57" s="14">
        <v>31</v>
      </c>
      <c r="J57" s="130">
        <f t="shared" si="1"/>
        <v>1022.7768</v>
      </c>
      <c r="K57" s="137">
        <v>33.33</v>
      </c>
      <c r="L57" s="130">
        <f t="shared" si="2"/>
        <v>1056.1068</v>
      </c>
      <c r="M57" s="28" t="s">
        <v>314</v>
      </c>
      <c r="N57" s="142"/>
    </row>
    <row r="58" s="135" customFormat="1" ht="22" customHeight="1" spans="1:14">
      <c r="A58" s="14">
        <f t="shared" si="3"/>
        <v>56</v>
      </c>
      <c r="B58" s="60" t="s">
        <v>315</v>
      </c>
      <c r="C58" s="93" t="s">
        <v>316</v>
      </c>
      <c r="D58" s="26" t="s">
        <v>317</v>
      </c>
      <c r="E58" s="26" t="s">
        <v>36</v>
      </c>
      <c r="F58" s="26" t="s">
        <v>318</v>
      </c>
      <c r="G58" s="26" t="s">
        <v>319</v>
      </c>
      <c r="H58" s="141">
        <v>25.06</v>
      </c>
      <c r="I58" s="14">
        <v>31</v>
      </c>
      <c r="J58" s="130">
        <f t="shared" si="1"/>
        <v>1375.0422</v>
      </c>
      <c r="K58" s="137">
        <v>33.33</v>
      </c>
      <c r="L58" s="130">
        <f t="shared" si="2"/>
        <v>1408.3722</v>
      </c>
      <c r="M58" s="28" t="s">
        <v>320</v>
      </c>
      <c r="N58" s="142"/>
    </row>
    <row r="59" s="135" customFormat="1" ht="22" customHeight="1" spans="1:14">
      <c r="A59" s="14">
        <f t="shared" si="3"/>
        <v>57</v>
      </c>
      <c r="B59" s="60" t="s">
        <v>321</v>
      </c>
      <c r="C59" s="93" t="s">
        <v>322</v>
      </c>
      <c r="D59" s="26" t="s">
        <v>323</v>
      </c>
      <c r="E59" s="26" t="s">
        <v>36</v>
      </c>
      <c r="F59" s="26" t="s">
        <v>324</v>
      </c>
      <c r="G59" s="26" t="s">
        <v>325</v>
      </c>
      <c r="H59" s="141">
        <v>25.06</v>
      </c>
      <c r="I59" s="14">
        <v>31</v>
      </c>
      <c r="J59" s="130">
        <f t="shared" si="1"/>
        <v>1375.0422</v>
      </c>
      <c r="K59" s="137">
        <v>33.33</v>
      </c>
      <c r="L59" s="130">
        <f t="shared" si="2"/>
        <v>1408.3722</v>
      </c>
      <c r="M59" s="28" t="s">
        <v>326</v>
      </c>
      <c r="N59" s="142"/>
    </row>
    <row r="60" s="135" customFormat="1" ht="22" customHeight="1" spans="1:14">
      <c r="A60" s="14">
        <f t="shared" si="3"/>
        <v>58</v>
      </c>
      <c r="B60" s="60" t="s">
        <v>327</v>
      </c>
      <c r="C60" s="93" t="s">
        <v>328</v>
      </c>
      <c r="D60" s="26" t="s">
        <v>329</v>
      </c>
      <c r="E60" s="26" t="s">
        <v>17</v>
      </c>
      <c r="F60" s="26" t="s">
        <v>330</v>
      </c>
      <c r="G60" s="26" t="s">
        <v>331</v>
      </c>
      <c r="H60" s="141">
        <v>25.06</v>
      </c>
      <c r="I60" s="14">
        <v>31</v>
      </c>
      <c r="J60" s="130">
        <f t="shared" si="1"/>
        <v>1375.0422</v>
      </c>
      <c r="K60" s="137">
        <v>33.33</v>
      </c>
      <c r="L60" s="130">
        <f t="shared" si="2"/>
        <v>1408.3722</v>
      </c>
      <c r="M60" s="28" t="s">
        <v>332</v>
      </c>
      <c r="N60" s="142"/>
    </row>
    <row r="61" s="135" customFormat="1" ht="22" customHeight="1" spans="1:14">
      <c r="A61" s="14">
        <f t="shared" si="3"/>
        <v>59</v>
      </c>
      <c r="B61" s="60" t="s">
        <v>333</v>
      </c>
      <c r="C61" s="93" t="s">
        <v>334</v>
      </c>
      <c r="D61" s="26" t="s">
        <v>335</v>
      </c>
      <c r="E61" s="26" t="s">
        <v>36</v>
      </c>
      <c r="F61" s="26" t="s">
        <v>336</v>
      </c>
      <c r="G61" s="26" t="s">
        <v>337</v>
      </c>
      <c r="H61" s="141">
        <v>25.06</v>
      </c>
      <c r="I61" s="14">
        <v>31</v>
      </c>
      <c r="J61" s="130">
        <f t="shared" si="1"/>
        <v>1375.0422</v>
      </c>
      <c r="K61" s="137">
        <v>33.33</v>
      </c>
      <c r="L61" s="130">
        <f t="shared" si="2"/>
        <v>1408.3722</v>
      </c>
      <c r="M61" s="28" t="s">
        <v>338</v>
      </c>
      <c r="N61" s="142"/>
    </row>
    <row r="62" s="135" customFormat="1" ht="22" customHeight="1" spans="1:14">
      <c r="A62" s="14">
        <f t="shared" si="3"/>
        <v>60</v>
      </c>
      <c r="B62" s="60" t="s">
        <v>339</v>
      </c>
      <c r="C62" s="93" t="s">
        <v>340</v>
      </c>
      <c r="D62" s="26" t="s">
        <v>341</v>
      </c>
      <c r="E62" s="26" t="s">
        <v>17</v>
      </c>
      <c r="F62" s="26" t="s">
        <v>342</v>
      </c>
      <c r="G62" s="26" t="s">
        <v>343</v>
      </c>
      <c r="H62" s="141">
        <v>25.13</v>
      </c>
      <c r="I62" s="14">
        <v>31</v>
      </c>
      <c r="J62" s="130">
        <f t="shared" si="1"/>
        <v>1378.8831</v>
      </c>
      <c r="K62" s="137">
        <v>33.33</v>
      </c>
      <c r="L62" s="130">
        <f t="shared" si="2"/>
        <v>1412.2131</v>
      </c>
      <c r="M62" s="28" t="s">
        <v>344</v>
      </c>
      <c r="N62" s="142"/>
    </row>
    <row r="63" s="135" customFormat="1" ht="22" customHeight="1" spans="1:14">
      <c r="A63" s="14">
        <f t="shared" si="3"/>
        <v>61</v>
      </c>
      <c r="B63" s="60" t="s">
        <v>345</v>
      </c>
      <c r="C63" s="93" t="s">
        <v>346</v>
      </c>
      <c r="D63" s="26" t="s">
        <v>347</v>
      </c>
      <c r="E63" s="26" t="s">
        <v>36</v>
      </c>
      <c r="F63" s="26" t="s">
        <v>348</v>
      </c>
      <c r="G63" s="26" t="s">
        <v>149</v>
      </c>
      <c r="H63" s="141">
        <v>25.06</v>
      </c>
      <c r="I63" s="14">
        <v>31</v>
      </c>
      <c r="J63" s="130">
        <f t="shared" si="1"/>
        <v>1375.0422</v>
      </c>
      <c r="K63" s="137">
        <v>33.33</v>
      </c>
      <c r="L63" s="130">
        <f t="shared" si="2"/>
        <v>1408.3722</v>
      </c>
      <c r="M63" s="28" t="s">
        <v>349</v>
      </c>
      <c r="N63" s="142"/>
    </row>
    <row r="64" s="135" customFormat="1" ht="22" customHeight="1" spans="1:14">
      <c r="A64" s="14">
        <f t="shared" si="3"/>
        <v>62</v>
      </c>
      <c r="B64" s="60" t="s">
        <v>350</v>
      </c>
      <c r="C64" s="93" t="s">
        <v>351</v>
      </c>
      <c r="D64" s="26" t="s">
        <v>352</v>
      </c>
      <c r="E64" s="26" t="s">
        <v>36</v>
      </c>
      <c r="F64" s="26" t="s">
        <v>353</v>
      </c>
      <c r="G64" s="26" t="s">
        <v>149</v>
      </c>
      <c r="H64" s="141">
        <v>25.06</v>
      </c>
      <c r="I64" s="14">
        <v>31</v>
      </c>
      <c r="J64" s="130">
        <f t="shared" si="1"/>
        <v>1375.0422</v>
      </c>
      <c r="K64" s="137">
        <v>33.33</v>
      </c>
      <c r="L64" s="130">
        <f t="shared" si="2"/>
        <v>1408.3722</v>
      </c>
      <c r="M64" s="28" t="s">
        <v>354</v>
      </c>
      <c r="N64" s="142"/>
    </row>
    <row r="65" s="135" customFormat="1" ht="22" customHeight="1" spans="1:14">
      <c r="A65" s="14">
        <f t="shared" si="3"/>
        <v>63</v>
      </c>
      <c r="B65" s="60" t="s">
        <v>355</v>
      </c>
      <c r="C65" s="93" t="s">
        <v>356</v>
      </c>
      <c r="D65" s="26" t="s">
        <v>357</v>
      </c>
      <c r="E65" s="26" t="s">
        <v>36</v>
      </c>
      <c r="F65" s="26" t="s">
        <v>358</v>
      </c>
      <c r="G65" s="26" t="s">
        <v>149</v>
      </c>
      <c r="H65" s="141">
        <v>25.06</v>
      </c>
      <c r="I65" s="14">
        <v>31</v>
      </c>
      <c r="J65" s="130">
        <f t="shared" si="1"/>
        <v>1375.0422</v>
      </c>
      <c r="K65" s="137">
        <v>33.33</v>
      </c>
      <c r="L65" s="130">
        <f t="shared" si="2"/>
        <v>1408.3722</v>
      </c>
      <c r="M65" s="28" t="s">
        <v>359</v>
      </c>
      <c r="N65" s="142"/>
    </row>
    <row r="66" s="135" customFormat="1" ht="22" customHeight="1" spans="1:14">
      <c r="A66" s="14">
        <f t="shared" si="3"/>
        <v>64</v>
      </c>
      <c r="B66" s="60" t="s">
        <v>360</v>
      </c>
      <c r="C66" s="93" t="s">
        <v>361</v>
      </c>
      <c r="D66" s="26" t="s">
        <v>362</v>
      </c>
      <c r="E66" s="26" t="s">
        <v>17</v>
      </c>
      <c r="F66" s="26" t="s">
        <v>363</v>
      </c>
      <c r="G66" s="26" t="s">
        <v>19</v>
      </c>
      <c r="H66" s="141">
        <v>25.06</v>
      </c>
      <c r="I66" s="14">
        <v>31</v>
      </c>
      <c r="J66" s="130">
        <f t="shared" si="1"/>
        <v>1375.0422</v>
      </c>
      <c r="K66" s="137">
        <v>33.33</v>
      </c>
      <c r="L66" s="130">
        <f t="shared" si="2"/>
        <v>1408.3722</v>
      </c>
      <c r="M66" s="28" t="s">
        <v>364</v>
      </c>
      <c r="N66" s="142"/>
    </row>
    <row r="67" s="135" customFormat="1" ht="22" customHeight="1" spans="1:14">
      <c r="A67" s="14">
        <f t="shared" si="3"/>
        <v>65</v>
      </c>
      <c r="B67" s="60" t="s">
        <v>365</v>
      </c>
      <c r="C67" s="93" t="s">
        <v>366</v>
      </c>
      <c r="D67" s="26" t="s">
        <v>367</v>
      </c>
      <c r="E67" s="26" t="s">
        <v>36</v>
      </c>
      <c r="F67" s="170" t="s">
        <v>368</v>
      </c>
      <c r="G67" s="26" t="s">
        <v>19</v>
      </c>
      <c r="H67" s="141">
        <v>25.44</v>
      </c>
      <c r="I67" s="14">
        <v>31</v>
      </c>
      <c r="J67" s="130">
        <f t="shared" ref="J67:J83" si="4">H67*1.77*I67</f>
        <v>1395.8928</v>
      </c>
      <c r="K67" s="137">
        <v>33.33</v>
      </c>
      <c r="L67" s="130">
        <f t="shared" ref="L67:L83" si="5">J67+K67</f>
        <v>1429.2228</v>
      </c>
      <c r="M67" s="28">
        <v>17732391313</v>
      </c>
      <c r="N67" s="142"/>
    </row>
    <row r="68" s="135" customFormat="1" ht="22" customHeight="1" spans="1:14">
      <c r="A68" s="14">
        <f t="shared" si="3"/>
        <v>66</v>
      </c>
      <c r="B68" s="60" t="s">
        <v>369</v>
      </c>
      <c r="C68" s="93" t="s">
        <v>370</v>
      </c>
      <c r="D68" s="26" t="s">
        <v>371</v>
      </c>
      <c r="E68" s="26" t="s">
        <v>17</v>
      </c>
      <c r="F68" s="169" t="s">
        <v>372</v>
      </c>
      <c r="G68" s="26" t="s">
        <v>373</v>
      </c>
      <c r="H68" s="141">
        <v>24.44</v>
      </c>
      <c r="I68" s="14">
        <v>31</v>
      </c>
      <c r="J68" s="130">
        <f t="shared" si="4"/>
        <v>1341.0228</v>
      </c>
      <c r="K68" s="137">
        <v>33.33</v>
      </c>
      <c r="L68" s="130">
        <f t="shared" si="5"/>
        <v>1374.3528</v>
      </c>
      <c r="M68" s="28" t="s">
        <v>374</v>
      </c>
      <c r="N68" s="142"/>
    </row>
    <row r="69" s="135" customFormat="1" ht="22" customHeight="1" spans="1:14">
      <c r="A69" s="14">
        <f t="shared" si="3"/>
        <v>67</v>
      </c>
      <c r="B69" s="60" t="s">
        <v>375</v>
      </c>
      <c r="C69" s="93" t="s">
        <v>376</v>
      </c>
      <c r="D69" s="26" t="s">
        <v>377</v>
      </c>
      <c r="E69" s="26" t="s">
        <v>17</v>
      </c>
      <c r="F69" s="169" t="s">
        <v>378</v>
      </c>
      <c r="G69" s="26" t="s">
        <v>19</v>
      </c>
      <c r="H69" s="141">
        <v>25.06</v>
      </c>
      <c r="I69" s="14">
        <v>31</v>
      </c>
      <c r="J69" s="130">
        <f t="shared" si="4"/>
        <v>1375.0422</v>
      </c>
      <c r="K69" s="137">
        <v>33.33</v>
      </c>
      <c r="L69" s="130">
        <f t="shared" si="5"/>
        <v>1408.3722</v>
      </c>
      <c r="M69" s="28">
        <v>17778822726</v>
      </c>
      <c r="N69" s="142"/>
    </row>
    <row r="70" s="135" customFormat="1" ht="22" customHeight="1" spans="1:14">
      <c r="A70" s="14">
        <f t="shared" si="3"/>
        <v>68</v>
      </c>
      <c r="B70" s="60" t="s">
        <v>379</v>
      </c>
      <c r="C70" s="93" t="s">
        <v>380</v>
      </c>
      <c r="D70" s="26" t="s">
        <v>381</v>
      </c>
      <c r="E70" s="26" t="s">
        <v>17</v>
      </c>
      <c r="F70" s="26" t="s">
        <v>382</v>
      </c>
      <c r="G70" s="26" t="s">
        <v>383</v>
      </c>
      <c r="H70" s="141">
        <v>25.06</v>
      </c>
      <c r="I70" s="14">
        <v>31</v>
      </c>
      <c r="J70" s="130">
        <f t="shared" si="4"/>
        <v>1375.0422</v>
      </c>
      <c r="K70" s="137">
        <v>33.33</v>
      </c>
      <c r="L70" s="130">
        <f t="shared" si="5"/>
        <v>1408.3722</v>
      </c>
      <c r="M70" s="28" t="s">
        <v>384</v>
      </c>
      <c r="N70" s="142"/>
    </row>
    <row r="71" s="135" customFormat="1" ht="22" customHeight="1" spans="1:14">
      <c r="A71" s="14">
        <f t="shared" si="3"/>
        <v>69</v>
      </c>
      <c r="B71" s="60" t="s">
        <v>385</v>
      </c>
      <c r="C71" s="93" t="s">
        <v>386</v>
      </c>
      <c r="D71" s="26" t="s">
        <v>387</v>
      </c>
      <c r="E71" s="26" t="s">
        <v>17</v>
      </c>
      <c r="F71" s="26" t="s">
        <v>388</v>
      </c>
      <c r="G71" s="26" t="s">
        <v>19</v>
      </c>
      <c r="H71" s="141">
        <v>30.88</v>
      </c>
      <c r="I71" s="14">
        <v>31</v>
      </c>
      <c r="J71" s="130">
        <f t="shared" si="4"/>
        <v>1694.3856</v>
      </c>
      <c r="K71" s="137">
        <v>33.33</v>
      </c>
      <c r="L71" s="130">
        <f t="shared" si="5"/>
        <v>1727.7156</v>
      </c>
      <c r="M71" s="28" t="s">
        <v>389</v>
      </c>
      <c r="N71" s="142"/>
    </row>
    <row r="72" s="135" customFormat="1" ht="22" customHeight="1" spans="1:14">
      <c r="A72" s="14">
        <f t="shared" si="3"/>
        <v>70</v>
      </c>
      <c r="B72" s="60" t="s">
        <v>390</v>
      </c>
      <c r="C72" s="93" t="s">
        <v>391</v>
      </c>
      <c r="D72" s="26" t="s">
        <v>392</v>
      </c>
      <c r="E72" s="26" t="s">
        <v>36</v>
      </c>
      <c r="F72" s="26" t="s">
        <v>393</v>
      </c>
      <c r="G72" s="26" t="s">
        <v>394</v>
      </c>
      <c r="H72" s="141">
        <v>25.06</v>
      </c>
      <c r="I72" s="14">
        <v>31</v>
      </c>
      <c r="J72" s="130">
        <f t="shared" si="4"/>
        <v>1375.0422</v>
      </c>
      <c r="K72" s="137">
        <v>33.33</v>
      </c>
      <c r="L72" s="130">
        <f t="shared" si="5"/>
        <v>1408.3722</v>
      </c>
      <c r="M72" s="28" t="s">
        <v>395</v>
      </c>
      <c r="N72" s="142"/>
    </row>
    <row r="73" s="135" customFormat="1" ht="22" customHeight="1" spans="1:14">
      <c r="A73" s="14">
        <f t="shared" si="3"/>
        <v>71</v>
      </c>
      <c r="B73" s="60" t="s">
        <v>396</v>
      </c>
      <c r="C73" s="93" t="s">
        <v>397</v>
      </c>
      <c r="D73" s="26" t="s">
        <v>398</v>
      </c>
      <c r="E73" s="26" t="s">
        <v>36</v>
      </c>
      <c r="F73" s="26" t="s">
        <v>399</v>
      </c>
      <c r="G73" s="26" t="s">
        <v>400</v>
      </c>
      <c r="H73" s="141">
        <v>25.06</v>
      </c>
      <c r="I73" s="14">
        <v>31</v>
      </c>
      <c r="J73" s="130">
        <f t="shared" si="4"/>
        <v>1375.0422</v>
      </c>
      <c r="K73" s="137">
        <v>33.33</v>
      </c>
      <c r="L73" s="130">
        <f t="shared" si="5"/>
        <v>1408.3722</v>
      </c>
      <c r="M73" s="28" t="s">
        <v>401</v>
      </c>
      <c r="N73" s="142"/>
    </row>
    <row r="74" s="135" customFormat="1" ht="22" customHeight="1" spans="1:14">
      <c r="A74" s="14">
        <f t="shared" si="3"/>
        <v>72</v>
      </c>
      <c r="B74" s="60" t="s">
        <v>402</v>
      </c>
      <c r="C74" s="93" t="s">
        <v>403</v>
      </c>
      <c r="D74" s="26" t="s">
        <v>404</v>
      </c>
      <c r="E74" s="26" t="s">
        <v>17</v>
      </c>
      <c r="F74" s="26" t="s">
        <v>405</v>
      </c>
      <c r="G74" s="26" t="s">
        <v>406</v>
      </c>
      <c r="H74" s="141">
        <v>25.06</v>
      </c>
      <c r="I74" s="14">
        <v>31</v>
      </c>
      <c r="J74" s="130">
        <f t="shared" si="4"/>
        <v>1375.0422</v>
      </c>
      <c r="K74" s="137">
        <v>33.33</v>
      </c>
      <c r="L74" s="130">
        <f t="shared" si="5"/>
        <v>1408.3722</v>
      </c>
      <c r="M74" s="28" t="s">
        <v>407</v>
      </c>
      <c r="N74" s="142"/>
    </row>
    <row r="75" s="135" customFormat="1" ht="22" customHeight="1" spans="1:14">
      <c r="A75" s="14">
        <f t="shared" si="3"/>
        <v>73</v>
      </c>
      <c r="B75" s="60" t="s">
        <v>408</v>
      </c>
      <c r="C75" s="93" t="s">
        <v>409</v>
      </c>
      <c r="D75" s="26" t="s">
        <v>410</v>
      </c>
      <c r="E75" s="26" t="s">
        <v>36</v>
      </c>
      <c r="F75" s="170" t="s">
        <v>411</v>
      </c>
      <c r="G75" s="26" t="s">
        <v>19</v>
      </c>
      <c r="H75" s="141">
        <v>25.13</v>
      </c>
      <c r="I75" s="14">
        <v>31</v>
      </c>
      <c r="J75" s="130">
        <f t="shared" si="4"/>
        <v>1378.8831</v>
      </c>
      <c r="K75" s="137">
        <v>33.33</v>
      </c>
      <c r="L75" s="130">
        <f t="shared" si="5"/>
        <v>1412.2131</v>
      </c>
      <c r="M75" s="28">
        <v>15222052204</v>
      </c>
      <c r="N75" s="142"/>
    </row>
    <row r="76" s="135" customFormat="1" ht="22" customHeight="1" spans="1:14">
      <c r="A76" s="14">
        <f t="shared" si="3"/>
        <v>74</v>
      </c>
      <c r="B76" s="60" t="s">
        <v>412</v>
      </c>
      <c r="C76" s="93" t="s">
        <v>413</v>
      </c>
      <c r="D76" s="26" t="s">
        <v>414</v>
      </c>
      <c r="E76" s="26" t="s">
        <v>36</v>
      </c>
      <c r="F76" s="170" t="s">
        <v>415</v>
      </c>
      <c r="G76" s="26" t="s">
        <v>19</v>
      </c>
      <c r="H76" s="27">
        <v>25.06</v>
      </c>
      <c r="I76" s="14">
        <v>31</v>
      </c>
      <c r="J76" s="130">
        <f t="shared" si="4"/>
        <v>1375.0422</v>
      </c>
      <c r="K76" s="137">
        <v>33.33</v>
      </c>
      <c r="L76" s="130">
        <f t="shared" si="5"/>
        <v>1408.3722</v>
      </c>
      <c r="M76" s="28">
        <v>15630739598</v>
      </c>
      <c r="N76" s="142"/>
    </row>
    <row r="77" s="135" customFormat="1" ht="22" customHeight="1" spans="1:14">
      <c r="A77" s="14">
        <f t="shared" si="3"/>
        <v>75</v>
      </c>
      <c r="B77" s="60" t="s">
        <v>416</v>
      </c>
      <c r="C77" s="93" t="s">
        <v>417</v>
      </c>
      <c r="D77" s="26" t="s">
        <v>418</v>
      </c>
      <c r="E77" s="26" t="s">
        <v>17</v>
      </c>
      <c r="F77" s="26" t="s">
        <v>419</v>
      </c>
      <c r="G77" s="26" t="s">
        <v>420</v>
      </c>
      <c r="H77" s="141">
        <v>25.06</v>
      </c>
      <c r="I77" s="14">
        <v>31</v>
      </c>
      <c r="J77" s="130">
        <f t="shared" si="4"/>
        <v>1375.0422</v>
      </c>
      <c r="K77" s="137">
        <v>33.33</v>
      </c>
      <c r="L77" s="130">
        <f t="shared" si="5"/>
        <v>1408.3722</v>
      </c>
      <c r="M77" s="28" t="s">
        <v>421</v>
      </c>
      <c r="N77" s="142"/>
    </row>
    <row r="78" s="135" customFormat="1" ht="22" customHeight="1" spans="1:14">
      <c r="A78" s="14">
        <f t="shared" si="3"/>
        <v>76</v>
      </c>
      <c r="B78" s="60" t="s">
        <v>422</v>
      </c>
      <c r="C78" s="93" t="s">
        <v>423</v>
      </c>
      <c r="D78" s="26" t="s">
        <v>424</v>
      </c>
      <c r="E78" s="26" t="s">
        <v>17</v>
      </c>
      <c r="F78" s="34" t="s">
        <v>425</v>
      </c>
      <c r="G78" s="26" t="s">
        <v>271</v>
      </c>
      <c r="H78" s="141">
        <v>25.06</v>
      </c>
      <c r="I78" s="14">
        <v>29</v>
      </c>
      <c r="J78" s="130">
        <f t="shared" si="4"/>
        <v>1286.3298</v>
      </c>
      <c r="K78" s="137">
        <v>31.18</v>
      </c>
      <c r="L78" s="130">
        <f t="shared" si="5"/>
        <v>1317.5098</v>
      </c>
      <c r="M78" s="28" t="s">
        <v>426</v>
      </c>
      <c r="N78" s="142"/>
    </row>
    <row r="79" s="135" customFormat="1" ht="22" customHeight="1" spans="1:14">
      <c r="A79" s="14">
        <f t="shared" si="3"/>
        <v>77</v>
      </c>
      <c r="B79" s="60" t="s">
        <v>427</v>
      </c>
      <c r="C79" s="93" t="s">
        <v>428</v>
      </c>
      <c r="D79" s="26" t="s">
        <v>429</v>
      </c>
      <c r="E79" s="26" t="s">
        <v>36</v>
      </c>
      <c r="F79" s="26" t="s">
        <v>430</v>
      </c>
      <c r="G79" s="26" t="s">
        <v>126</v>
      </c>
      <c r="H79" s="141">
        <v>25.13</v>
      </c>
      <c r="I79" s="14">
        <v>31</v>
      </c>
      <c r="J79" s="130">
        <f t="shared" si="4"/>
        <v>1378.8831</v>
      </c>
      <c r="K79" s="137">
        <v>33.33</v>
      </c>
      <c r="L79" s="130">
        <f t="shared" si="5"/>
        <v>1412.2131</v>
      </c>
      <c r="M79" s="28" t="s">
        <v>431</v>
      </c>
      <c r="N79" s="142"/>
    </row>
    <row r="80" s="135" customFormat="1" ht="22" customHeight="1" spans="1:14">
      <c r="A80" s="14">
        <f t="shared" si="3"/>
        <v>78</v>
      </c>
      <c r="B80" s="30" t="s">
        <v>432</v>
      </c>
      <c r="C80" s="93" t="s">
        <v>433</v>
      </c>
      <c r="D80" s="26" t="s">
        <v>434</v>
      </c>
      <c r="E80" s="26" t="s">
        <v>17</v>
      </c>
      <c r="F80" s="169" t="s">
        <v>435</v>
      </c>
      <c r="G80" s="26" t="s">
        <v>19</v>
      </c>
      <c r="H80" s="141">
        <v>25.06</v>
      </c>
      <c r="I80" s="14">
        <v>31</v>
      </c>
      <c r="J80" s="130">
        <f t="shared" si="4"/>
        <v>1375.0422</v>
      </c>
      <c r="K80" s="137">
        <v>33.33</v>
      </c>
      <c r="L80" s="130">
        <f t="shared" si="5"/>
        <v>1408.3722</v>
      </c>
      <c r="M80" s="25">
        <v>13785781239</v>
      </c>
      <c r="N80" s="142"/>
    </row>
    <row r="81" s="135" customFormat="1" ht="22" customHeight="1" spans="1:14">
      <c r="A81" s="14">
        <f t="shared" si="3"/>
        <v>79</v>
      </c>
      <c r="B81" s="30" t="s">
        <v>436</v>
      </c>
      <c r="C81" s="93" t="s">
        <v>437</v>
      </c>
      <c r="D81" s="26" t="s">
        <v>438</v>
      </c>
      <c r="E81" s="26" t="s">
        <v>17</v>
      </c>
      <c r="F81" s="169" t="s">
        <v>439</v>
      </c>
      <c r="G81" s="26" t="s">
        <v>126</v>
      </c>
      <c r="H81" s="141">
        <v>25.06</v>
      </c>
      <c r="I81" s="14">
        <v>31</v>
      </c>
      <c r="J81" s="130">
        <f t="shared" si="4"/>
        <v>1375.0422</v>
      </c>
      <c r="K81" s="137">
        <v>33.33</v>
      </c>
      <c r="L81" s="130">
        <f t="shared" si="5"/>
        <v>1408.3722</v>
      </c>
      <c r="M81" s="25">
        <v>15633174875</v>
      </c>
      <c r="N81" s="142"/>
    </row>
    <row r="82" s="135" customFormat="1" ht="22" customHeight="1" spans="1:14">
      <c r="A82" s="14">
        <f t="shared" si="3"/>
        <v>80</v>
      </c>
      <c r="B82" s="60" t="s">
        <v>440</v>
      </c>
      <c r="C82" s="93" t="s">
        <v>441</v>
      </c>
      <c r="D82" s="26" t="s">
        <v>442</v>
      </c>
      <c r="E82" s="26" t="s">
        <v>17</v>
      </c>
      <c r="F82" s="26" t="s">
        <v>443</v>
      </c>
      <c r="G82" s="26" t="s">
        <v>444</v>
      </c>
      <c r="H82" s="141">
        <v>46.34</v>
      </c>
      <c r="I82" s="14">
        <v>17</v>
      </c>
      <c r="J82" s="130">
        <f t="shared" si="4"/>
        <v>1394.3706</v>
      </c>
      <c r="K82" s="137">
        <v>17.91</v>
      </c>
      <c r="L82" s="130">
        <f t="shared" si="5"/>
        <v>1412.2806</v>
      </c>
      <c r="M82" s="28" t="s">
        <v>445</v>
      </c>
      <c r="N82" s="142"/>
    </row>
    <row r="83" s="5" customFormat="1" ht="22" customHeight="1" spans="1:14">
      <c r="A83" s="37">
        <f t="shared" si="3"/>
        <v>81</v>
      </c>
      <c r="B83" s="59" t="s">
        <v>446</v>
      </c>
      <c r="C83" s="136" t="s">
        <v>447</v>
      </c>
      <c r="D83" s="16" t="s">
        <v>448</v>
      </c>
      <c r="E83" s="16" t="s">
        <v>17</v>
      </c>
      <c r="F83" s="16" t="s">
        <v>449</v>
      </c>
      <c r="G83" s="15" t="s">
        <v>126</v>
      </c>
      <c r="H83" s="139">
        <v>25.06</v>
      </c>
      <c r="I83" s="37">
        <v>31</v>
      </c>
      <c r="J83" s="125">
        <f t="shared" si="4"/>
        <v>1375.0422</v>
      </c>
      <c r="K83" s="137">
        <v>33.33</v>
      </c>
      <c r="L83" s="125">
        <f t="shared" si="5"/>
        <v>1408.3722</v>
      </c>
      <c r="M83" s="16" t="s">
        <v>450</v>
      </c>
      <c r="N83" s="138"/>
    </row>
    <row r="84" s="5" customFormat="1" ht="25" customHeight="1" spans="1:14">
      <c r="A84" s="104" t="s">
        <v>451</v>
      </c>
      <c r="B84" s="105"/>
      <c r="C84" s="106"/>
      <c r="D84" s="143"/>
      <c r="E84" s="143"/>
      <c r="F84" s="143"/>
      <c r="G84" s="144"/>
      <c r="H84" s="145">
        <f>SUM(H3:H83)</f>
        <v>2176.22</v>
      </c>
      <c r="I84" s="109"/>
      <c r="J84" s="145">
        <f>SUM(J3:J83)</f>
        <v>113121.9744</v>
      </c>
      <c r="K84" s="145">
        <f>SUM(K3:K83)</f>
        <v>2569.07</v>
      </c>
      <c r="L84" s="145">
        <f>SUM(L3:L83)</f>
        <v>115691.0444</v>
      </c>
      <c r="M84" s="144"/>
      <c r="N84" s="138"/>
    </row>
    <row r="85" s="5" customFormat="1" ht="19" customHeight="1" spans="1:14">
      <c r="A85" s="146" t="s">
        <v>452</v>
      </c>
      <c r="B85" s="147"/>
      <c r="C85" s="113"/>
      <c r="D85" s="148" t="s">
        <v>23</v>
      </c>
      <c r="E85" s="148"/>
      <c r="F85" s="148"/>
      <c r="G85" s="149"/>
      <c r="H85" s="150">
        <v>2.68</v>
      </c>
      <c r="I85" s="14">
        <v>16</v>
      </c>
      <c r="J85" s="150">
        <f t="shared" ref="J85:J94" si="6">H85*I85*1.77</f>
        <v>75.8976</v>
      </c>
      <c r="K85" s="150"/>
      <c r="L85" s="150">
        <v>75.9</v>
      </c>
      <c r="M85" s="82"/>
      <c r="N85" s="138"/>
    </row>
    <row r="86" s="5" customFormat="1" ht="19" customHeight="1" spans="1:14">
      <c r="A86" s="151"/>
      <c r="B86" s="152"/>
      <c r="C86" s="113"/>
      <c r="D86" s="148" t="s">
        <v>29</v>
      </c>
      <c r="E86" s="148"/>
      <c r="F86" s="148"/>
      <c r="G86" s="149"/>
      <c r="H86" s="150">
        <v>2.68</v>
      </c>
      <c r="I86" s="14">
        <v>10</v>
      </c>
      <c r="J86" s="150">
        <f t="shared" si="6"/>
        <v>47.436</v>
      </c>
      <c r="K86" s="150"/>
      <c r="L86" s="150">
        <v>47.44</v>
      </c>
      <c r="M86" s="82"/>
      <c r="N86" s="138"/>
    </row>
    <row r="87" s="5" customFormat="1" ht="19" customHeight="1" spans="1:14">
      <c r="A87" s="151"/>
      <c r="B87" s="152"/>
      <c r="C87" s="113"/>
      <c r="D87" s="148" t="s">
        <v>35</v>
      </c>
      <c r="E87" s="148"/>
      <c r="F87" s="148"/>
      <c r="G87" s="149"/>
      <c r="H87" s="150">
        <v>2.68</v>
      </c>
      <c r="I87" s="14">
        <v>22</v>
      </c>
      <c r="J87" s="150">
        <f t="shared" si="6"/>
        <v>104.3592</v>
      </c>
      <c r="K87" s="150"/>
      <c r="L87" s="150">
        <v>104.36</v>
      </c>
      <c r="M87" s="82"/>
      <c r="N87" s="138"/>
    </row>
    <row r="88" s="5" customFormat="1" ht="19" customHeight="1" spans="1:14">
      <c r="A88" s="151"/>
      <c r="B88" s="152"/>
      <c r="C88" s="113"/>
      <c r="D88" s="148" t="s">
        <v>106</v>
      </c>
      <c r="E88" s="148"/>
      <c r="F88" s="148"/>
      <c r="G88" s="149"/>
      <c r="H88" s="150">
        <v>2.68</v>
      </c>
      <c r="I88" s="14">
        <v>22</v>
      </c>
      <c r="J88" s="150">
        <f t="shared" si="6"/>
        <v>104.3592</v>
      </c>
      <c r="K88" s="150"/>
      <c r="L88" s="150">
        <v>104.36</v>
      </c>
      <c r="M88" s="82"/>
      <c r="N88" s="138"/>
    </row>
    <row r="89" s="5" customFormat="1" ht="19" customHeight="1" spans="1:14">
      <c r="A89" s="151"/>
      <c r="B89" s="152"/>
      <c r="C89" s="113"/>
      <c r="D89" s="148" t="s">
        <v>161</v>
      </c>
      <c r="E89" s="148"/>
      <c r="F89" s="148"/>
      <c r="G89" s="149"/>
      <c r="H89" s="150">
        <v>2.68</v>
      </c>
      <c r="I89" s="14">
        <v>18</v>
      </c>
      <c r="J89" s="150">
        <f t="shared" si="6"/>
        <v>85.3848</v>
      </c>
      <c r="K89" s="150"/>
      <c r="L89" s="150">
        <v>85.38</v>
      </c>
      <c r="M89" s="82"/>
      <c r="N89" s="138"/>
    </row>
    <row r="90" s="5" customFormat="1" ht="19" customHeight="1" spans="1:14">
      <c r="A90" s="151"/>
      <c r="B90" s="152"/>
      <c r="C90" s="113"/>
      <c r="D90" s="148" t="s">
        <v>247</v>
      </c>
      <c r="E90" s="148"/>
      <c r="F90" s="148"/>
      <c r="G90" s="149"/>
      <c r="H90" s="150">
        <v>2.68</v>
      </c>
      <c r="I90" s="14">
        <v>13</v>
      </c>
      <c r="J90" s="150">
        <f t="shared" si="6"/>
        <v>61.6668</v>
      </c>
      <c r="K90" s="150"/>
      <c r="L90" s="150">
        <v>61.67</v>
      </c>
      <c r="M90" s="82"/>
      <c r="N90" s="138"/>
    </row>
    <row r="91" s="5" customFormat="1" ht="19" customHeight="1" spans="1:14">
      <c r="A91" s="151"/>
      <c r="B91" s="152"/>
      <c r="C91" s="113"/>
      <c r="D91" s="148" t="s">
        <v>258</v>
      </c>
      <c r="E91" s="148"/>
      <c r="F91" s="148"/>
      <c r="G91" s="149"/>
      <c r="H91" s="150">
        <v>2.68</v>
      </c>
      <c r="I91" s="14">
        <v>28</v>
      </c>
      <c r="J91" s="150">
        <f t="shared" si="6"/>
        <v>132.8208</v>
      </c>
      <c r="K91" s="150"/>
      <c r="L91" s="150">
        <v>132.82</v>
      </c>
      <c r="M91" s="82"/>
      <c r="N91" s="138"/>
    </row>
    <row r="92" s="5" customFormat="1" ht="19" customHeight="1" spans="1:14">
      <c r="A92" s="151"/>
      <c r="B92" s="152"/>
      <c r="C92" s="113"/>
      <c r="D92" s="81" t="s">
        <v>281</v>
      </c>
      <c r="E92" s="81"/>
      <c r="F92" s="81"/>
      <c r="G92" s="82"/>
      <c r="H92" s="83">
        <v>2.68</v>
      </c>
      <c r="I92" s="37">
        <v>17</v>
      </c>
      <c r="J92" s="83">
        <f t="shared" si="6"/>
        <v>80.6412</v>
      </c>
      <c r="K92" s="83"/>
      <c r="L92" s="83">
        <v>80.64</v>
      </c>
      <c r="M92" s="82"/>
      <c r="N92" s="138"/>
    </row>
    <row r="93" s="5" customFormat="1" ht="19" customHeight="1" spans="1:14">
      <c r="A93" s="151"/>
      <c r="B93" s="152"/>
      <c r="C93" s="113"/>
      <c r="D93" s="81" t="s">
        <v>424</v>
      </c>
      <c r="E93" s="81"/>
      <c r="F93" s="81"/>
      <c r="G93" s="82"/>
      <c r="H93" s="83">
        <v>2.68</v>
      </c>
      <c r="I93" s="37">
        <v>29</v>
      </c>
      <c r="J93" s="83">
        <f t="shared" si="6"/>
        <v>137.5644</v>
      </c>
      <c r="K93" s="83"/>
      <c r="L93" s="83">
        <v>137.56</v>
      </c>
      <c r="M93" s="82"/>
      <c r="N93" s="138"/>
    </row>
    <row r="94" s="5" customFormat="1" ht="19" customHeight="1" spans="1:14">
      <c r="A94" s="151"/>
      <c r="B94" s="152"/>
      <c r="C94" s="113"/>
      <c r="D94" s="81" t="s">
        <v>442</v>
      </c>
      <c r="E94" s="81"/>
      <c r="F94" s="81"/>
      <c r="G94" s="82"/>
      <c r="H94" s="83">
        <v>2.68</v>
      </c>
      <c r="I94" s="37">
        <v>17</v>
      </c>
      <c r="J94" s="83">
        <f t="shared" si="6"/>
        <v>80.6412</v>
      </c>
      <c r="K94" s="83"/>
      <c r="L94" s="83">
        <v>80.64</v>
      </c>
      <c r="M94" s="82"/>
      <c r="N94" s="138"/>
    </row>
    <row r="95" s="5" customFormat="1" ht="19" customHeight="1" spans="1:14">
      <c r="A95" s="153"/>
      <c r="B95" s="154"/>
      <c r="C95" s="155"/>
      <c r="D95" s="148"/>
      <c r="E95" s="148"/>
      <c r="F95" s="148"/>
      <c r="G95" s="149"/>
      <c r="H95" s="156">
        <f>192.91-2.68+0.05</f>
        <v>190.28</v>
      </c>
      <c r="I95" s="14">
        <v>31</v>
      </c>
      <c r="J95" s="150">
        <f>H95*1.77*I95</f>
        <v>10440.6636</v>
      </c>
      <c r="K95" s="157"/>
      <c r="L95" s="158">
        <f>J95+K95</f>
        <v>10440.6636</v>
      </c>
      <c r="M95" s="148"/>
      <c r="N95" s="138"/>
    </row>
    <row r="96" s="5" customFormat="1" customHeight="1" spans="1:14">
      <c r="A96" s="159" t="s">
        <v>453</v>
      </c>
      <c r="B96" s="160"/>
      <c r="C96" s="118"/>
      <c r="D96" s="161"/>
      <c r="E96" s="161"/>
      <c r="F96" s="161"/>
      <c r="G96" s="162"/>
      <c r="H96" s="163">
        <f t="shared" ref="H96:K96" si="7">SUM(H84:H95)</f>
        <v>2393.3</v>
      </c>
      <c r="I96" s="122"/>
      <c r="J96" s="164">
        <f t="shared" si="7"/>
        <v>124473.4092</v>
      </c>
      <c r="K96" s="165">
        <f t="shared" si="7"/>
        <v>2569.07</v>
      </c>
      <c r="L96" s="166">
        <f>SUM(L84:L95)</f>
        <v>127042.478</v>
      </c>
      <c r="M96" s="161"/>
      <c r="N96" s="138"/>
    </row>
    <row r="97" s="5" customFormat="1" hidden="1" customHeight="1" spans="1:14">
      <c r="A97" s="55" t="s">
        <v>454</v>
      </c>
      <c r="B97" s="55"/>
      <c r="C97" s="167" t="s">
        <v>455</v>
      </c>
      <c r="D97" s="168"/>
      <c r="E97" s="168"/>
      <c r="F97" s="168"/>
      <c r="G97" s="168"/>
      <c r="H97" s="168"/>
      <c r="I97" s="168"/>
      <c r="J97" s="168"/>
      <c r="K97" s="168"/>
      <c r="L97" s="168"/>
      <c r="M97" s="168"/>
      <c r="N97" s="138"/>
    </row>
  </sheetData>
  <mergeCells count="5">
    <mergeCell ref="A1:M1"/>
    <mergeCell ref="A84:B84"/>
    <mergeCell ref="A96:B96"/>
    <mergeCell ref="A97:B97"/>
    <mergeCell ref="A85:B95"/>
  </mergeCells>
  <conditionalFormatting sqref="D5">
    <cfRule type="duplicateValues" dxfId="0" priority="28"/>
  </conditionalFormatting>
  <conditionalFormatting sqref="D6">
    <cfRule type="duplicateValues" dxfId="0" priority="27"/>
  </conditionalFormatting>
  <conditionalFormatting sqref="D9">
    <cfRule type="duplicateValues" dxfId="0" priority="11"/>
  </conditionalFormatting>
  <conditionalFormatting sqref="D10">
    <cfRule type="duplicateValues" dxfId="0" priority="10"/>
  </conditionalFormatting>
  <conditionalFormatting sqref="D11">
    <cfRule type="duplicateValues" dxfId="0" priority="12"/>
  </conditionalFormatting>
  <conditionalFormatting sqref="D13">
    <cfRule type="duplicateValues" dxfId="0" priority="3"/>
  </conditionalFormatting>
  <conditionalFormatting sqref="D14">
    <cfRule type="duplicateValues" dxfId="0" priority="26"/>
  </conditionalFormatting>
  <conditionalFormatting sqref="D15">
    <cfRule type="duplicateValues" dxfId="0" priority="25"/>
  </conditionalFormatting>
  <conditionalFormatting sqref="D19">
    <cfRule type="duplicateValues" dxfId="0" priority="9"/>
  </conditionalFormatting>
  <conditionalFormatting sqref="D20">
    <cfRule type="duplicateValues" dxfId="0" priority="24"/>
  </conditionalFormatting>
  <conditionalFormatting sqref="D21">
    <cfRule type="duplicateValues" dxfId="0" priority="8"/>
  </conditionalFormatting>
  <conditionalFormatting sqref="D22">
    <cfRule type="duplicateValues" dxfId="0" priority="23"/>
  </conditionalFormatting>
  <conditionalFormatting sqref="D23">
    <cfRule type="duplicateValues" dxfId="0" priority="6"/>
  </conditionalFormatting>
  <conditionalFormatting sqref="D25">
    <cfRule type="duplicateValues" dxfId="0" priority="22"/>
  </conditionalFormatting>
  <conditionalFormatting sqref="D26">
    <cfRule type="duplicateValues" dxfId="0" priority="21"/>
  </conditionalFormatting>
  <conditionalFormatting sqref="D29">
    <cfRule type="duplicateValues" dxfId="0" priority="20"/>
  </conditionalFormatting>
  <conditionalFormatting sqref="D30">
    <cfRule type="duplicateValues" dxfId="0" priority="19"/>
  </conditionalFormatting>
  <conditionalFormatting sqref="D31">
    <cfRule type="duplicateValues" dxfId="0" priority="5"/>
  </conditionalFormatting>
  <conditionalFormatting sqref="D32">
    <cfRule type="duplicateValues" dxfId="0" priority="7"/>
  </conditionalFormatting>
  <conditionalFormatting sqref="D33">
    <cfRule type="duplicateValues" dxfId="0" priority="34"/>
  </conditionalFormatting>
  <conditionalFormatting sqref="D35">
    <cfRule type="duplicateValues" dxfId="0" priority="32"/>
  </conditionalFormatting>
  <conditionalFormatting sqref="D36">
    <cfRule type="duplicateValues" dxfId="0" priority="31"/>
  </conditionalFormatting>
  <conditionalFormatting sqref="D45">
    <cfRule type="duplicateValues" dxfId="0" priority="2"/>
  </conditionalFormatting>
  <conditionalFormatting sqref="D54">
    <cfRule type="duplicateValues" dxfId="0" priority="18"/>
  </conditionalFormatting>
  <conditionalFormatting sqref="D55">
    <cfRule type="duplicateValues" dxfId="0" priority="17"/>
  </conditionalFormatting>
  <conditionalFormatting sqref="D59">
    <cfRule type="duplicateValues" dxfId="0" priority="1"/>
  </conditionalFormatting>
  <conditionalFormatting sqref="D65">
    <cfRule type="duplicateValues" dxfId="0" priority="16"/>
  </conditionalFormatting>
  <conditionalFormatting sqref="D72">
    <cfRule type="duplicateValues" dxfId="0" priority="15"/>
  </conditionalFormatting>
  <conditionalFormatting sqref="D73">
    <cfRule type="duplicateValues" dxfId="0" priority="14"/>
  </conditionalFormatting>
  <conditionalFormatting sqref="D80">
    <cfRule type="duplicateValues" dxfId="0" priority="13"/>
  </conditionalFormatting>
  <conditionalFormatting sqref="D83">
    <cfRule type="duplicateValues" dxfId="0" priority="30"/>
  </conditionalFormatting>
  <conditionalFormatting sqref="D3:D4">
    <cfRule type="duplicateValues" dxfId="0" priority="29"/>
  </conditionalFormatting>
  <conditionalFormatting sqref="D49:D50">
    <cfRule type="duplicateValues" dxfId="0" priority="4"/>
  </conditionalFormatting>
  <conditionalFormatting sqref="D7:D8 D81:D82 D74:D79 D68:D71 D37:D44 D46:D48 D51:D53 D56:D58 D60:D64 D28 D24 D16:D18">
    <cfRule type="duplicateValues" dxfId="0" priority="35"/>
  </conditionalFormatting>
  <conditionalFormatting sqref="D27 D34">
    <cfRule type="duplicateValues" dxfId="0" priority="33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8"/>
  <sheetViews>
    <sheetView topLeftCell="A87" workbookViewId="0">
      <selection activeCell="O6" sqref="O6"/>
    </sheetView>
  </sheetViews>
  <sheetFormatPr defaultColWidth="9" defaultRowHeight="30" customHeight="1"/>
  <cols>
    <col min="1" max="1" width="4.81481481481481" style="6" customWidth="1"/>
    <col min="2" max="2" width="6.33333333333333" customWidth="1"/>
    <col min="3" max="3" width="23.1111111111111" style="1" customWidth="1"/>
    <col min="4" max="4" width="6.44444444444444" style="1" customWidth="1"/>
    <col min="5" max="5" width="4.44444444444444" style="1" customWidth="1"/>
    <col min="6" max="6" width="19.2222222222222" style="1" customWidth="1"/>
    <col min="7" max="7" width="22.3333333333333" style="57" customWidth="1"/>
    <col min="8" max="8" width="9.32407407407407" style="57" customWidth="1"/>
    <col min="9" max="9" width="4.30555555555556" style="6" customWidth="1"/>
    <col min="10" max="10" width="11.7777777777778" style="58" customWidth="1"/>
    <col min="11" max="11" width="9.40740740740741" style="1" customWidth="1"/>
    <col min="12" max="12" width="11.5555555555556" style="58" customWidth="1"/>
    <col min="13" max="13" width="12" style="1" customWidth="1"/>
    <col min="14" max="16384" width="9" style="1"/>
  </cols>
  <sheetData>
    <row r="1" s="1" customFormat="1" ht="54" customHeight="1" spans="1:13">
      <c r="A1" s="9" t="s">
        <v>456</v>
      </c>
      <c r="B1" s="9"/>
      <c r="C1" s="9"/>
      <c r="D1" s="9"/>
      <c r="E1" s="9"/>
      <c r="F1" s="9"/>
      <c r="G1" s="9"/>
      <c r="H1" s="9"/>
      <c r="I1" s="9"/>
      <c r="J1" s="10"/>
      <c r="K1" s="9"/>
      <c r="L1" s="10"/>
      <c r="M1" s="9"/>
    </row>
    <row r="2" s="2" customFormat="1" customHeight="1" spans="1:13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2" t="s">
        <v>8</v>
      </c>
      <c r="I2" s="11" t="s">
        <v>9</v>
      </c>
      <c r="J2" s="13" t="s">
        <v>10</v>
      </c>
      <c r="K2" s="11" t="s">
        <v>11</v>
      </c>
      <c r="L2" s="13" t="s">
        <v>12</v>
      </c>
      <c r="M2" s="11" t="s">
        <v>13</v>
      </c>
    </row>
    <row r="3" s="5" customFormat="1" customHeight="1" spans="1:13">
      <c r="A3" s="37">
        <f t="shared" ref="A3:A52" si="0">ROW()-2</f>
        <v>1</v>
      </c>
      <c r="B3" s="22" t="s">
        <v>14</v>
      </c>
      <c r="C3" s="16" t="s">
        <v>15</v>
      </c>
      <c r="D3" s="16" t="s">
        <v>16</v>
      </c>
      <c r="E3" s="15" t="s">
        <v>17</v>
      </c>
      <c r="F3" s="15" t="s">
        <v>18</v>
      </c>
      <c r="G3" s="15" t="s">
        <v>457</v>
      </c>
      <c r="H3" s="23">
        <v>26.89</v>
      </c>
      <c r="I3" s="37">
        <v>30</v>
      </c>
      <c r="J3" s="125">
        <f t="shared" ref="J3:J54" si="1">H3*1.77*I3</f>
        <v>1427.859</v>
      </c>
      <c r="K3" s="14">
        <v>33.33</v>
      </c>
      <c r="L3" s="125">
        <f t="shared" ref="L3:L66" si="2">J3+K3</f>
        <v>1461.189</v>
      </c>
      <c r="M3" s="171" t="s">
        <v>20</v>
      </c>
    </row>
    <row r="4" s="5" customFormat="1" customHeight="1" spans="1:13">
      <c r="A4" s="37">
        <f t="shared" si="0"/>
        <v>2</v>
      </c>
      <c r="B4" s="22" t="s">
        <v>21</v>
      </c>
      <c r="C4" s="16" t="s">
        <v>22</v>
      </c>
      <c r="D4" s="16" t="s">
        <v>23</v>
      </c>
      <c r="E4" s="15" t="s">
        <v>17</v>
      </c>
      <c r="F4" s="15" t="s">
        <v>24</v>
      </c>
      <c r="G4" s="15" t="s">
        <v>25</v>
      </c>
      <c r="H4" s="23">
        <v>26.82</v>
      </c>
      <c r="I4" s="37">
        <v>30</v>
      </c>
      <c r="J4" s="125">
        <f t="shared" si="1"/>
        <v>1424.142</v>
      </c>
      <c r="K4" s="14">
        <v>33.33</v>
      </c>
      <c r="L4" s="125">
        <f t="shared" si="2"/>
        <v>1457.472</v>
      </c>
      <c r="M4" s="171" t="s">
        <v>26</v>
      </c>
    </row>
    <row r="5" s="5" customFormat="1" customHeight="1" spans="1:13">
      <c r="A5" s="37">
        <f t="shared" si="0"/>
        <v>3</v>
      </c>
      <c r="B5" s="22" t="s">
        <v>27</v>
      </c>
      <c r="C5" s="16" t="s">
        <v>28</v>
      </c>
      <c r="D5" s="16" t="s">
        <v>29</v>
      </c>
      <c r="E5" s="15" t="s">
        <v>17</v>
      </c>
      <c r="F5" s="15" t="s">
        <v>30</v>
      </c>
      <c r="G5" s="15" t="s">
        <v>31</v>
      </c>
      <c r="H5" s="23">
        <v>34.69</v>
      </c>
      <c r="I5" s="37">
        <v>30</v>
      </c>
      <c r="J5" s="125">
        <f t="shared" si="1"/>
        <v>1842.039</v>
      </c>
      <c r="K5" s="14">
        <v>33.33</v>
      </c>
      <c r="L5" s="125">
        <f t="shared" si="2"/>
        <v>1875.369</v>
      </c>
      <c r="M5" s="171" t="s">
        <v>32</v>
      </c>
    </row>
    <row r="6" s="5" customFormat="1" customHeight="1" spans="1:13">
      <c r="A6" s="37">
        <f t="shared" si="0"/>
        <v>4</v>
      </c>
      <c r="B6" s="22" t="s">
        <v>33</v>
      </c>
      <c r="C6" s="16" t="s">
        <v>34</v>
      </c>
      <c r="D6" s="16" t="s">
        <v>35</v>
      </c>
      <c r="E6" s="15" t="s">
        <v>17</v>
      </c>
      <c r="F6" s="15" t="s">
        <v>37</v>
      </c>
      <c r="G6" s="15" t="s">
        <v>38</v>
      </c>
      <c r="H6" s="23">
        <v>27.05</v>
      </c>
      <c r="I6" s="37">
        <v>30</v>
      </c>
      <c r="J6" s="125">
        <f t="shared" si="1"/>
        <v>1436.355</v>
      </c>
      <c r="K6" s="14">
        <v>33.33</v>
      </c>
      <c r="L6" s="125">
        <f t="shared" si="2"/>
        <v>1469.685</v>
      </c>
      <c r="M6" s="171" t="s">
        <v>39</v>
      </c>
    </row>
    <row r="7" s="5" customFormat="1" customHeight="1" spans="1:13">
      <c r="A7" s="37">
        <f t="shared" si="0"/>
        <v>5</v>
      </c>
      <c r="B7" s="22" t="s">
        <v>40</v>
      </c>
      <c r="C7" s="16" t="s">
        <v>41</v>
      </c>
      <c r="D7" s="16" t="s">
        <v>42</v>
      </c>
      <c r="E7" s="15" t="s">
        <v>36</v>
      </c>
      <c r="F7" s="15" t="s">
        <v>43</v>
      </c>
      <c r="G7" s="15" t="s">
        <v>458</v>
      </c>
      <c r="H7" s="23">
        <v>26.98</v>
      </c>
      <c r="I7" s="37">
        <v>30</v>
      </c>
      <c r="J7" s="125">
        <f t="shared" si="1"/>
        <v>1432.638</v>
      </c>
      <c r="K7" s="14">
        <v>33.33</v>
      </c>
      <c r="L7" s="125">
        <f t="shared" si="2"/>
        <v>1465.968</v>
      </c>
      <c r="M7" s="171" t="s">
        <v>45</v>
      </c>
    </row>
    <row r="8" s="5" customFormat="1" customHeight="1" spans="1:13">
      <c r="A8" s="37">
        <f t="shared" si="0"/>
        <v>6</v>
      </c>
      <c r="B8" s="22" t="s">
        <v>459</v>
      </c>
      <c r="C8" s="16" t="s">
        <v>460</v>
      </c>
      <c r="D8" s="16" t="s">
        <v>48</v>
      </c>
      <c r="E8" s="15" t="s">
        <v>17</v>
      </c>
      <c r="F8" s="15" t="s">
        <v>461</v>
      </c>
      <c r="G8" s="16" t="s">
        <v>462</v>
      </c>
      <c r="H8" s="23">
        <v>26.98</v>
      </c>
      <c r="I8" s="37">
        <v>30</v>
      </c>
      <c r="J8" s="125">
        <f t="shared" si="1"/>
        <v>1432.638</v>
      </c>
      <c r="K8" s="14">
        <v>33.33</v>
      </c>
      <c r="L8" s="125">
        <f t="shared" si="2"/>
        <v>1465.968</v>
      </c>
      <c r="M8" s="171" t="s">
        <v>463</v>
      </c>
    </row>
    <row r="9" s="5" customFormat="1" customHeight="1" spans="1:13">
      <c r="A9" s="37">
        <f t="shared" si="0"/>
        <v>7</v>
      </c>
      <c r="B9" s="22" t="s">
        <v>52</v>
      </c>
      <c r="C9" s="16" t="s">
        <v>53</v>
      </c>
      <c r="D9" s="16" t="s">
        <v>54</v>
      </c>
      <c r="E9" s="15" t="s">
        <v>17</v>
      </c>
      <c r="F9" s="15" t="s">
        <v>55</v>
      </c>
      <c r="G9" s="15" t="s">
        <v>457</v>
      </c>
      <c r="H9" s="23">
        <v>26.98</v>
      </c>
      <c r="I9" s="37">
        <v>30</v>
      </c>
      <c r="J9" s="125">
        <f t="shared" si="1"/>
        <v>1432.638</v>
      </c>
      <c r="K9" s="14">
        <v>33.33</v>
      </c>
      <c r="L9" s="125">
        <f t="shared" si="2"/>
        <v>1465.968</v>
      </c>
      <c r="M9" s="171" t="s">
        <v>56</v>
      </c>
    </row>
    <row r="10" s="5" customFormat="1" customHeight="1" spans="1:13">
      <c r="A10" s="37">
        <f t="shared" si="0"/>
        <v>8</v>
      </c>
      <c r="B10" s="22" t="s">
        <v>57</v>
      </c>
      <c r="C10" s="16" t="s">
        <v>58</v>
      </c>
      <c r="D10" s="16" t="s">
        <v>59</v>
      </c>
      <c r="E10" s="15" t="s">
        <v>17</v>
      </c>
      <c r="F10" s="15" t="s">
        <v>60</v>
      </c>
      <c r="G10" s="15" t="s">
        <v>303</v>
      </c>
      <c r="H10" s="23">
        <v>27.05</v>
      </c>
      <c r="I10" s="37">
        <v>30</v>
      </c>
      <c r="J10" s="125">
        <f t="shared" si="1"/>
        <v>1436.355</v>
      </c>
      <c r="K10" s="14">
        <v>33.33</v>
      </c>
      <c r="L10" s="125">
        <f t="shared" si="2"/>
        <v>1469.685</v>
      </c>
      <c r="M10" s="171" t="s">
        <v>62</v>
      </c>
    </row>
    <row r="11" s="5" customFormat="1" customHeight="1" spans="1:13">
      <c r="A11" s="37">
        <f t="shared" si="0"/>
        <v>9</v>
      </c>
      <c r="B11" s="22" t="s">
        <v>63</v>
      </c>
      <c r="C11" s="16" t="s">
        <v>64</v>
      </c>
      <c r="D11" s="16" t="s">
        <v>65</v>
      </c>
      <c r="E11" s="15" t="s">
        <v>36</v>
      </c>
      <c r="F11" s="15" t="s">
        <v>66</v>
      </c>
      <c r="G11" s="15" t="s">
        <v>67</v>
      </c>
      <c r="H11" s="23">
        <v>27.05</v>
      </c>
      <c r="I11" s="37">
        <v>30</v>
      </c>
      <c r="J11" s="125">
        <f t="shared" si="1"/>
        <v>1436.355</v>
      </c>
      <c r="K11" s="14">
        <v>33.33</v>
      </c>
      <c r="L11" s="125">
        <f t="shared" si="2"/>
        <v>1469.685</v>
      </c>
      <c r="M11" s="172" t="s">
        <v>464</v>
      </c>
    </row>
    <row r="12" s="5" customFormat="1" customHeight="1" spans="1:13">
      <c r="A12" s="37">
        <f t="shared" si="0"/>
        <v>10</v>
      </c>
      <c r="B12" s="22" t="s">
        <v>68</v>
      </c>
      <c r="C12" s="16" t="s">
        <v>69</v>
      </c>
      <c r="D12" s="16" t="s">
        <v>70</v>
      </c>
      <c r="E12" s="15" t="s">
        <v>17</v>
      </c>
      <c r="F12" s="15" t="s">
        <v>71</v>
      </c>
      <c r="G12" s="15" t="s">
        <v>67</v>
      </c>
      <c r="H12" s="23">
        <v>26.98</v>
      </c>
      <c r="I12" s="37">
        <v>30</v>
      </c>
      <c r="J12" s="125">
        <f t="shared" si="1"/>
        <v>1432.638</v>
      </c>
      <c r="K12" s="14">
        <v>33.33</v>
      </c>
      <c r="L12" s="125">
        <f t="shared" si="2"/>
        <v>1465.968</v>
      </c>
      <c r="M12" s="171" t="s">
        <v>72</v>
      </c>
    </row>
    <row r="13" s="5" customFormat="1" customHeight="1" spans="1:13">
      <c r="A13" s="37">
        <f t="shared" si="0"/>
        <v>11</v>
      </c>
      <c r="B13" s="22" t="s">
        <v>73</v>
      </c>
      <c r="C13" s="16" t="s">
        <v>74</v>
      </c>
      <c r="D13" s="16" t="s">
        <v>75</v>
      </c>
      <c r="E13" s="29" t="s">
        <v>17</v>
      </c>
      <c r="F13" s="15" t="s">
        <v>76</v>
      </c>
      <c r="G13" s="15" t="s">
        <v>465</v>
      </c>
      <c r="H13" s="23">
        <v>27.05</v>
      </c>
      <c r="I13" s="37">
        <v>30</v>
      </c>
      <c r="J13" s="125">
        <f t="shared" si="1"/>
        <v>1436.355</v>
      </c>
      <c r="K13" s="14">
        <v>33.33</v>
      </c>
      <c r="L13" s="125">
        <f t="shared" si="2"/>
        <v>1469.685</v>
      </c>
      <c r="M13" s="171" t="s">
        <v>78</v>
      </c>
    </row>
    <row r="14" s="5" customFormat="1" customHeight="1" spans="1:13">
      <c r="A14" s="37">
        <f t="shared" si="0"/>
        <v>12</v>
      </c>
      <c r="B14" s="22" t="s">
        <v>79</v>
      </c>
      <c r="C14" s="16" t="s">
        <v>80</v>
      </c>
      <c r="D14" s="16" t="s">
        <v>81</v>
      </c>
      <c r="E14" s="15" t="s">
        <v>36</v>
      </c>
      <c r="F14" s="15" t="s">
        <v>82</v>
      </c>
      <c r="G14" s="15" t="s">
        <v>457</v>
      </c>
      <c r="H14" s="23">
        <v>26.98</v>
      </c>
      <c r="I14" s="37">
        <v>30</v>
      </c>
      <c r="J14" s="125">
        <f t="shared" si="1"/>
        <v>1432.638</v>
      </c>
      <c r="K14" s="14">
        <v>33.33</v>
      </c>
      <c r="L14" s="125">
        <f t="shared" si="2"/>
        <v>1465.968</v>
      </c>
      <c r="M14" s="171" t="s">
        <v>83</v>
      </c>
    </row>
    <row r="15" s="5" customFormat="1" customHeight="1" spans="1:13">
      <c r="A15" s="37">
        <f t="shared" si="0"/>
        <v>13</v>
      </c>
      <c r="B15" s="22" t="s">
        <v>84</v>
      </c>
      <c r="C15" s="16" t="s">
        <v>85</v>
      </c>
      <c r="D15" s="16" t="s">
        <v>86</v>
      </c>
      <c r="E15" s="15" t="s">
        <v>36</v>
      </c>
      <c r="F15" s="15" t="s">
        <v>87</v>
      </c>
      <c r="G15" s="15" t="s">
        <v>457</v>
      </c>
      <c r="H15" s="23">
        <v>27.05</v>
      </c>
      <c r="I15" s="37">
        <v>30</v>
      </c>
      <c r="J15" s="125">
        <f t="shared" si="1"/>
        <v>1436.355</v>
      </c>
      <c r="K15" s="14">
        <v>33.33</v>
      </c>
      <c r="L15" s="125">
        <f t="shared" si="2"/>
        <v>1469.685</v>
      </c>
      <c r="M15" s="171" t="s">
        <v>88</v>
      </c>
    </row>
    <row r="16" s="5" customFormat="1" customHeight="1" spans="1:13">
      <c r="A16" s="37">
        <f t="shared" si="0"/>
        <v>14</v>
      </c>
      <c r="B16" s="22" t="s">
        <v>89</v>
      </c>
      <c r="C16" s="16" t="s">
        <v>90</v>
      </c>
      <c r="D16" s="16" t="s">
        <v>91</v>
      </c>
      <c r="E16" s="15" t="s">
        <v>17</v>
      </c>
      <c r="F16" s="15" t="s">
        <v>92</v>
      </c>
      <c r="G16" s="15" t="s">
        <v>457</v>
      </c>
      <c r="H16" s="23">
        <v>26.98</v>
      </c>
      <c r="I16" s="37">
        <v>30</v>
      </c>
      <c r="J16" s="125">
        <f t="shared" si="1"/>
        <v>1432.638</v>
      </c>
      <c r="K16" s="14">
        <v>33.33</v>
      </c>
      <c r="L16" s="125">
        <f t="shared" si="2"/>
        <v>1465.968</v>
      </c>
      <c r="M16" s="171" t="s">
        <v>93</v>
      </c>
    </row>
    <row r="17" s="5" customFormat="1" customHeight="1" spans="1:13">
      <c r="A17" s="37">
        <f t="shared" si="0"/>
        <v>15</v>
      </c>
      <c r="B17" s="22" t="s">
        <v>94</v>
      </c>
      <c r="C17" s="16" t="s">
        <v>95</v>
      </c>
      <c r="D17" s="16" t="s">
        <v>96</v>
      </c>
      <c r="E17" s="15" t="s">
        <v>36</v>
      </c>
      <c r="F17" s="15" t="s">
        <v>97</v>
      </c>
      <c r="G17" s="15" t="s">
        <v>457</v>
      </c>
      <c r="H17" s="23">
        <v>26.98</v>
      </c>
      <c r="I17" s="37">
        <v>30</v>
      </c>
      <c r="J17" s="125">
        <f t="shared" si="1"/>
        <v>1432.638</v>
      </c>
      <c r="K17" s="14">
        <v>33.33</v>
      </c>
      <c r="L17" s="125">
        <f t="shared" si="2"/>
        <v>1465.968</v>
      </c>
      <c r="M17" s="171" t="s">
        <v>466</v>
      </c>
    </row>
    <row r="18" s="5" customFormat="1" customHeight="1" spans="1:13">
      <c r="A18" s="37">
        <f t="shared" si="0"/>
        <v>16</v>
      </c>
      <c r="B18" s="22" t="s">
        <v>99</v>
      </c>
      <c r="C18" s="16" t="s">
        <v>100</v>
      </c>
      <c r="D18" s="16" t="s">
        <v>101</v>
      </c>
      <c r="E18" s="15" t="s">
        <v>36</v>
      </c>
      <c r="F18" s="15" t="s">
        <v>102</v>
      </c>
      <c r="G18" s="15" t="s">
        <v>457</v>
      </c>
      <c r="H18" s="23">
        <v>26.98</v>
      </c>
      <c r="I18" s="37">
        <v>30</v>
      </c>
      <c r="J18" s="125">
        <f t="shared" si="1"/>
        <v>1432.638</v>
      </c>
      <c r="K18" s="14">
        <v>33.33</v>
      </c>
      <c r="L18" s="125">
        <f t="shared" si="2"/>
        <v>1465.968</v>
      </c>
      <c r="M18" s="171" t="s">
        <v>103</v>
      </c>
    </row>
    <row r="19" s="5" customFormat="1" customHeight="1" spans="1:13">
      <c r="A19" s="37">
        <f t="shared" si="0"/>
        <v>17</v>
      </c>
      <c r="B19" s="22" t="s">
        <v>104</v>
      </c>
      <c r="C19" s="16" t="s">
        <v>105</v>
      </c>
      <c r="D19" s="16" t="s">
        <v>106</v>
      </c>
      <c r="E19" s="15" t="s">
        <v>17</v>
      </c>
      <c r="F19" s="15" t="s">
        <v>107</v>
      </c>
      <c r="G19" s="15" t="s">
        <v>108</v>
      </c>
      <c r="H19" s="23">
        <v>26.98</v>
      </c>
      <c r="I19" s="37">
        <v>30</v>
      </c>
      <c r="J19" s="125">
        <f t="shared" si="1"/>
        <v>1432.638</v>
      </c>
      <c r="K19" s="14">
        <v>33.33</v>
      </c>
      <c r="L19" s="125">
        <f t="shared" si="2"/>
        <v>1465.968</v>
      </c>
      <c r="M19" s="16" t="s">
        <v>109</v>
      </c>
    </row>
    <row r="20" s="5" customFormat="1" customHeight="1" spans="1:13">
      <c r="A20" s="37">
        <f t="shared" si="0"/>
        <v>18</v>
      </c>
      <c r="B20" s="22" t="s">
        <v>110</v>
      </c>
      <c r="C20" s="16" t="s">
        <v>111</v>
      </c>
      <c r="D20" s="16" t="s">
        <v>112</v>
      </c>
      <c r="E20" s="29" t="s">
        <v>36</v>
      </c>
      <c r="F20" s="15" t="s">
        <v>113</v>
      </c>
      <c r="G20" s="15" t="s">
        <v>465</v>
      </c>
      <c r="H20" s="23">
        <v>26.98</v>
      </c>
      <c r="I20" s="37">
        <v>30</v>
      </c>
      <c r="J20" s="125">
        <f t="shared" si="1"/>
        <v>1432.638</v>
      </c>
      <c r="K20" s="14">
        <v>33.33</v>
      </c>
      <c r="L20" s="125">
        <f t="shared" si="2"/>
        <v>1465.968</v>
      </c>
      <c r="M20" s="171" t="s">
        <v>115</v>
      </c>
    </row>
    <row r="21" s="5" customFormat="1" customHeight="1" spans="1:13">
      <c r="A21" s="37">
        <f t="shared" si="0"/>
        <v>19</v>
      </c>
      <c r="B21" s="22" t="s">
        <v>116</v>
      </c>
      <c r="C21" s="16" t="s">
        <v>117</v>
      </c>
      <c r="D21" s="16" t="s">
        <v>118</v>
      </c>
      <c r="E21" s="29" t="s">
        <v>36</v>
      </c>
      <c r="F21" s="15" t="s">
        <v>119</v>
      </c>
      <c r="G21" s="15" t="s">
        <v>467</v>
      </c>
      <c r="H21" s="23">
        <v>26.98</v>
      </c>
      <c r="I21" s="37">
        <v>30</v>
      </c>
      <c r="J21" s="125">
        <f t="shared" si="1"/>
        <v>1432.638</v>
      </c>
      <c r="K21" s="14">
        <v>33.33</v>
      </c>
      <c r="L21" s="125">
        <f t="shared" si="2"/>
        <v>1465.968</v>
      </c>
      <c r="M21" s="173" t="s">
        <v>468</v>
      </c>
    </row>
    <row r="22" s="5" customFormat="1" customHeight="1" spans="1:13">
      <c r="A22" s="37">
        <f t="shared" si="0"/>
        <v>20</v>
      </c>
      <c r="B22" s="22" t="s">
        <v>122</v>
      </c>
      <c r="C22" s="16" t="s">
        <v>123</v>
      </c>
      <c r="D22" s="16" t="s">
        <v>124</v>
      </c>
      <c r="E22" s="15" t="s">
        <v>17</v>
      </c>
      <c r="F22" s="15" t="s">
        <v>125</v>
      </c>
      <c r="G22" s="15" t="s">
        <v>469</v>
      </c>
      <c r="H22" s="23">
        <v>26.98</v>
      </c>
      <c r="I22" s="37">
        <v>30</v>
      </c>
      <c r="J22" s="125">
        <f t="shared" si="1"/>
        <v>1432.638</v>
      </c>
      <c r="K22" s="14">
        <v>33.33</v>
      </c>
      <c r="L22" s="125">
        <f t="shared" si="2"/>
        <v>1465.968</v>
      </c>
      <c r="M22" s="173" t="s">
        <v>470</v>
      </c>
    </row>
    <row r="23" s="5" customFormat="1" customHeight="1" spans="1:13">
      <c r="A23" s="37">
        <f t="shared" si="0"/>
        <v>21</v>
      </c>
      <c r="B23" s="22" t="s">
        <v>128</v>
      </c>
      <c r="C23" s="16" t="s">
        <v>129</v>
      </c>
      <c r="D23" s="16" t="s">
        <v>130</v>
      </c>
      <c r="E23" s="15" t="s">
        <v>36</v>
      </c>
      <c r="F23" s="15" t="s">
        <v>131</v>
      </c>
      <c r="G23" s="15" t="s">
        <v>471</v>
      </c>
      <c r="H23" s="23">
        <v>27.05</v>
      </c>
      <c r="I23" s="37">
        <v>30</v>
      </c>
      <c r="J23" s="125">
        <f t="shared" si="1"/>
        <v>1436.355</v>
      </c>
      <c r="K23" s="14">
        <v>33.33</v>
      </c>
      <c r="L23" s="125">
        <f t="shared" si="2"/>
        <v>1469.685</v>
      </c>
      <c r="M23" s="171" t="s">
        <v>133</v>
      </c>
    </row>
    <row r="24" s="5" customFormat="1" customHeight="1" spans="1:13">
      <c r="A24" s="37">
        <f t="shared" si="0"/>
        <v>22</v>
      </c>
      <c r="B24" s="22" t="s">
        <v>134</v>
      </c>
      <c r="C24" s="16" t="s">
        <v>135</v>
      </c>
      <c r="D24" s="16" t="s">
        <v>136</v>
      </c>
      <c r="E24" s="15" t="s">
        <v>17</v>
      </c>
      <c r="F24" s="15" t="s">
        <v>137</v>
      </c>
      <c r="G24" s="15" t="s">
        <v>457</v>
      </c>
      <c r="H24" s="23">
        <v>26.98</v>
      </c>
      <c r="I24" s="37">
        <v>30</v>
      </c>
      <c r="J24" s="125">
        <f t="shared" si="1"/>
        <v>1432.638</v>
      </c>
      <c r="K24" s="14">
        <v>33.33</v>
      </c>
      <c r="L24" s="125">
        <f t="shared" si="2"/>
        <v>1465.968</v>
      </c>
      <c r="M24" s="171" t="s">
        <v>138</v>
      </c>
    </row>
    <row r="25" s="5" customFormat="1" customHeight="1" spans="1:13">
      <c r="A25" s="37">
        <f t="shared" si="0"/>
        <v>23</v>
      </c>
      <c r="B25" s="22" t="s">
        <v>139</v>
      </c>
      <c r="C25" s="16" t="s">
        <v>140</v>
      </c>
      <c r="D25" s="16" t="s">
        <v>141</v>
      </c>
      <c r="E25" s="15" t="s">
        <v>36</v>
      </c>
      <c r="F25" s="15" t="s">
        <v>142</v>
      </c>
      <c r="G25" s="15" t="s">
        <v>303</v>
      </c>
      <c r="H25" s="23">
        <v>27.05</v>
      </c>
      <c r="I25" s="37">
        <v>30</v>
      </c>
      <c r="J25" s="125">
        <f t="shared" si="1"/>
        <v>1436.355</v>
      </c>
      <c r="K25" s="14">
        <v>33.33</v>
      </c>
      <c r="L25" s="125">
        <f t="shared" si="2"/>
        <v>1469.685</v>
      </c>
      <c r="M25" s="171" t="s">
        <v>144</v>
      </c>
    </row>
    <row r="26" s="5" customFormat="1" customHeight="1" spans="1:13">
      <c r="A26" s="37">
        <f t="shared" si="0"/>
        <v>24</v>
      </c>
      <c r="B26" s="22" t="s">
        <v>145</v>
      </c>
      <c r="C26" s="16" t="s">
        <v>146</v>
      </c>
      <c r="D26" s="16" t="s">
        <v>147</v>
      </c>
      <c r="E26" s="15" t="s">
        <v>36</v>
      </c>
      <c r="F26" s="15" t="s">
        <v>148</v>
      </c>
      <c r="G26" s="15" t="s">
        <v>472</v>
      </c>
      <c r="H26" s="23">
        <v>27.05</v>
      </c>
      <c r="I26" s="37">
        <v>17</v>
      </c>
      <c r="J26" s="125">
        <f t="shared" si="1"/>
        <v>813.9345</v>
      </c>
      <c r="K26" s="14">
        <v>18.89</v>
      </c>
      <c r="L26" s="125">
        <f t="shared" si="2"/>
        <v>832.8245</v>
      </c>
      <c r="M26" s="171" t="s">
        <v>150</v>
      </c>
    </row>
    <row r="27" s="5" customFormat="1" customHeight="1" spans="1:13">
      <c r="A27" s="37">
        <f t="shared" si="0"/>
        <v>25</v>
      </c>
      <c r="B27" s="22" t="s">
        <v>151</v>
      </c>
      <c r="C27" s="16" t="s">
        <v>152</v>
      </c>
      <c r="D27" s="16" t="s">
        <v>153</v>
      </c>
      <c r="E27" s="15" t="s">
        <v>36</v>
      </c>
      <c r="F27" s="15" t="s">
        <v>154</v>
      </c>
      <c r="G27" s="15" t="s">
        <v>457</v>
      </c>
      <c r="H27" s="23">
        <v>27.05</v>
      </c>
      <c r="I27" s="37">
        <v>30</v>
      </c>
      <c r="J27" s="125">
        <f t="shared" si="1"/>
        <v>1436.355</v>
      </c>
      <c r="K27" s="14">
        <v>33.33</v>
      </c>
      <c r="L27" s="125">
        <f t="shared" si="2"/>
        <v>1469.685</v>
      </c>
      <c r="M27" s="174" t="s">
        <v>473</v>
      </c>
    </row>
    <row r="28" s="5" customFormat="1" customHeight="1" spans="1:13">
      <c r="A28" s="37">
        <f t="shared" si="0"/>
        <v>26</v>
      </c>
      <c r="B28" s="62" t="s">
        <v>155</v>
      </c>
      <c r="C28" s="16" t="s">
        <v>156</v>
      </c>
      <c r="D28" s="16" t="s">
        <v>157</v>
      </c>
      <c r="E28" s="15" t="s">
        <v>36</v>
      </c>
      <c r="F28" s="172" t="s">
        <v>158</v>
      </c>
      <c r="G28" s="15" t="s">
        <v>457</v>
      </c>
      <c r="H28" s="23">
        <v>26.98</v>
      </c>
      <c r="I28" s="37">
        <v>30</v>
      </c>
      <c r="J28" s="125">
        <f t="shared" si="1"/>
        <v>1432.638</v>
      </c>
      <c r="K28" s="14">
        <v>33.33</v>
      </c>
      <c r="L28" s="125">
        <f t="shared" si="2"/>
        <v>1465.968</v>
      </c>
      <c r="M28" s="172" t="s">
        <v>474</v>
      </c>
    </row>
    <row r="29" s="5" customFormat="1" customHeight="1" spans="1:13">
      <c r="A29" s="37">
        <f t="shared" si="0"/>
        <v>27</v>
      </c>
      <c r="B29" s="62" t="s">
        <v>159</v>
      </c>
      <c r="C29" s="16" t="s">
        <v>160</v>
      </c>
      <c r="D29" s="16" t="s">
        <v>161</v>
      </c>
      <c r="E29" s="15" t="s">
        <v>17</v>
      </c>
      <c r="F29" s="18" t="s">
        <v>162</v>
      </c>
      <c r="G29" s="15" t="s">
        <v>163</v>
      </c>
      <c r="H29" s="23">
        <v>27.05</v>
      </c>
      <c r="I29" s="37">
        <v>30</v>
      </c>
      <c r="J29" s="125">
        <f t="shared" si="1"/>
        <v>1436.355</v>
      </c>
      <c r="K29" s="14">
        <v>33.33</v>
      </c>
      <c r="L29" s="125">
        <f t="shared" si="2"/>
        <v>1469.685</v>
      </c>
      <c r="M29" s="171" t="s">
        <v>164</v>
      </c>
    </row>
    <row r="30" s="5" customFormat="1" customHeight="1" spans="1:13">
      <c r="A30" s="37">
        <f t="shared" si="0"/>
        <v>28</v>
      </c>
      <c r="B30" s="22" t="s">
        <v>165</v>
      </c>
      <c r="C30" s="16" t="s">
        <v>166</v>
      </c>
      <c r="D30" s="16" t="s">
        <v>167</v>
      </c>
      <c r="E30" s="15" t="s">
        <v>36</v>
      </c>
      <c r="F30" s="15" t="s">
        <v>168</v>
      </c>
      <c r="G30" s="15" t="s">
        <v>475</v>
      </c>
      <c r="H30" s="23">
        <v>27.05</v>
      </c>
      <c r="I30" s="37">
        <v>30</v>
      </c>
      <c r="J30" s="125">
        <f t="shared" si="1"/>
        <v>1436.355</v>
      </c>
      <c r="K30" s="14">
        <v>33.33</v>
      </c>
      <c r="L30" s="125">
        <f t="shared" si="2"/>
        <v>1469.685</v>
      </c>
      <c r="M30" s="174" t="s">
        <v>476</v>
      </c>
    </row>
    <row r="31" s="5" customFormat="1" customHeight="1" spans="1:13">
      <c r="A31" s="37">
        <f t="shared" si="0"/>
        <v>29</v>
      </c>
      <c r="B31" s="22" t="s">
        <v>169</v>
      </c>
      <c r="C31" s="16" t="s">
        <v>170</v>
      </c>
      <c r="D31" s="16" t="s">
        <v>171</v>
      </c>
      <c r="E31" s="15" t="s">
        <v>36</v>
      </c>
      <c r="F31" s="15" t="s">
        <v>172</v>
      </c>
      <c r="G31" s="15" t="s">
        <v>457</v>
      </c>
      <c r="H31" s="23">
        <v>26.98</v>
      </c>
      <c r="I31" s="37">
        <v>30</v>
      </c>
      <c r="J31" s="125">
        <f t="shared" si="1"/>
        <v>1432.638</v>
      </c>
      <c r="K31" s="14">
        <v>33.33</v>
      </c>
      <c r="L31" s="125">
        <f t="shared" si="2"/>
        <v>1465.968</v>
      </c>
      <c r="M31" s="171" t="s">
        <v>173</v>
      </c>
    </row>
    <row r="32" s="5" customFormat="1" customHeight="1" spans="1:13">
      <c r="A32" s="37">
        <f t="shared" si="0"/>
        <v>30</v>
      </c>
      <c r="B32" s="22" t="s">
        <v>174</v>
      </c>
      <c r="C32" s="16" t="s">
        <v>477</v>
      </c>
      <c r="D32" s="16" t="s">
        <v>176</v>
      </c>
      <c r="E32" s="15" t="s">
        <v>36</v>
      </c>
      <c r="F32" s="15" t="s">
        <v>177</v>
      </c>
      <c r="G32" s="15" t="s">
        <v>475</v>
      </c>
      <c r="H32" s="23">
        <v>27.05</v>
      </c>
      <c r="I32" s="37">
        <v>30</v>
      </c>
      <c r="J32" s="125">
        <f t="shared" si="1"/>
        <v>1436.355</v>
      </c>
      <c r="K32" s="14">
        <v>33.33</v>
      </c>
      <c r="L32" s="125">
        <f t="shared" si="2"/>
        <v>1469.685</v>
      </c>
      <c r="M32" s="171" t="s">
        <v>178</v>
      </c>
    </row>
    <row r="33" s="5" customFormat="1" customHeight="1" spans="1:13">
      <c r="A33" s="37">
        <f t="shared" si="0"/>
        <v>31</v>
      </c>
      <c r="B33" s="22" t="s">
        <v>179</v>
      </c>
      <c r="C33" s="16" t="s">
        <v>180</v>
      </c>
      <c r="D33" s="16" t="s">
        <v>181</v>
      </c>
      <c r="E33" s="15" t="s">
        <v>36</v>
      </c>
      <c r="F33" s="15" t="s">
        <v>182</v>
      </c>
      <c r="G33" s="15" t="s">
        <v>475</v>
      </c>
      <c r="H33" s="23">
        <v>26.98</v>
      </c>
      <c r="I33" s="37">
        <v>30</v>
      </c>
      <c r="J33" s="125">
        <f t="shared" si="1"/>
        <v>1432.638</v>
      </c>
      <c r="K33" s="14">
        <v>33.33</v>
      </c>
      <c r="L33" s="125">
        <f t="shared" si="2"/>
        <v>1465.968</v>
      </c>
      <c r="M33" s="171" t="s">
        <v>183</v>
      </c>
    </row>
    <row r="34" s="5" customFormat="1" customHeight="1" spans="1:13">
      <c r="A34" s="37">
        <f t="shared" si="0"/>
        <v>32</v>
      </c>
      <c r="B34" s="22" t="s">
        <v>184</v>
      </c>
      <c r="C34" s="16" t="s">
        <v>185</v>
      </c>
      <c r="D34" s="16" t="s">
        <v>186</v>
      </c>
      <c r="E34" s="15" t="s">
        <v>36</v>
      </c>
      <c r="F34" s="15" t="s">
        <v>187</v>
      </c>
      <c r="G34" s="15" t="s">
        <v>467</v>
      </c>
      <c r="H34" s="23">
        <v>26.98</v>
      </c>
      <c r="I34" s="37">
        <v>30</v>
      </c>
      <c r="J34" s="125">
        <f t="shared" si="1"/>
        <v>1432.638</v>
      </c>
      <c r="K34" s="14">
        <v>33.33</v>
      </c>
      <c r="L34" s="125">
        <f t="shared" si="2"/>
        <v>1465.968</v>
      </c>
      <c r="M34" s="171" t="s">
        <v>189</v>
      </c>
    </row>
    <row r="35" s="5" customFormat="1" customHeight="1" spans="1:13">
      <c r="A35" s="37">
        <f t="shared" si="0"/>
        <v>33</v>
      </c>
      <c r="B35" s="22" t="s">
        <v>190</v>
      </c>
      <c r="C35" s="16" t="s">
        <v>191</v>
      </c>
      <c r="D35" s="16" t="s">
        <v>192</v>
      </c>
      <c r="E35" s="15" t="s">
        <v>17</v>
      </c>
      <c r="F35" s="15" t="s">
        <v>193</v>
      </c>
      <c r="G35" s="15" t="s">
        <v>478</v>
      </c>
      <c r="H35" s="23">
        <v>26.98</v>
      </c>
      <c r="I35" s="37">
        <v>30</v>
      </c>
      <c r="J35" s="125">
        <f t="shared" si="1"/>
        <v>1432.638</v>
      </c>
      <c r="K35" s="14">
        <v>33.33</v>
      </c>
      <c r="L35" s="125">
        <f t="shared" si="2"/>
        <v>1465.968</v>
      </c>
      <c r="M35" s="171" t="s">
        <v>194</v>
      </c>
    </row>
    <row r="36" s="5" customFormat="1" customHeight="1" spans="1:13">
      <c r="A36" s="37">
        <f t="shared" si="0"/>
        <v>34</v>
      </c>
      <c r="B36" s="22" t="s">
        <v>195</v>
      </c>
      <c r="C36" s="16" t="s">
        <v>196</v>
      </c>
      <c r="D36" s="16" t="s">
        <v>197</v>
      </c>
      <c r="E36" s="15" t="s">
        <v>17</v>
      </c>
      <c r="F36" s="15" t="s">
        <v>198</v>
      </c>
      <c r="G36" s="15" t="s">
        <v>475</v>
      </c>
      <c r="H36" s="23">
        <v>26.98</v>
      </c>
      <c r="I36" s="37">
        <v>30</v>
      </c>
      <c r="J36" s="125">
        <f t="shared" si="1"/>
        <v>1432.638</v>
      </c>
      <c r="K36" s="14">
        <v>33.33</v>
      </c>
      <c r="L36" s="125">
        <f t="shared" si="2"/>
        <v>1465.968</v>
      </c>
      <c r="M36" s="171" t="s">
        <v>199</v>
      </c>
    </row>
    <row r="37" s="5" customFormat="1" customHeight="1" spans="1:13">
      <c r="A37" s="37">
        <f t="shared" si="0"/>
        <v>35</v>
      </c>
      <c r="B37" s="22" t="s">
        <v>200</v>
      </c>
      <c r="C37" s="16" t="s">
        <v>201</v>
      </c>
      <c r="D37" s="16" t="s">
        <v>202</v>
      </c>
      <c r="E37" s="15" t="s">
        <v>36</v>
      </c>
      <c r="F37" s="15" t="s">
        <v>203</v>
      </c>
      <c r="G37" s="15" t="s">
        <v>204</v>
      </c>
      <c r="H37" s="23">
        <v>26.98</v>
      </c>
      <c r="I37" s="37">
        <v>30</v>
      </c>
      <c r="J37" s="125">
        <f t="shared" si="1"/>
        <v>1432.638</v>
      </c>
      <c r="K37" s="14">
        <v>33.33</v>
      </c>
      <c r="L37" s="125">
        <f t="shared" si="2"/>
        <v>1465.968</v>
      </c>
      <c r="M37" s="171" t="s">
        <v>205</v>
      </c>
    </row>
    <row r="38" s="5" customFormat="1" customHeight="1" spans="1:13">
      <c r="A38" s="37">
        <f t="shared" si="0"/>
        <v>36</v>
      </c>
      <c r="B38" s="22" t="s">
        <v>206</v>
      </c>
      <c r="C38" s="16" t="s">
        <v>207</v>
      </c>
      <c r="D38" s="16" t="s">
        <v>208</v>
      </c>
      <c r="E38" s="15" t="s">
        <v>36</v>
      </c>
      <c r="F38" s="172" t="s">
        <v>209</v>
      </c>
      <c r="G38" s="15" t="s">
        <v>479</v>
      </c>
      <c r="H38" s="23">
        <v>26.98</v>
      </c>
      <c r="I38" s="37">
        <v>30</v>
      </c>
      <c r="J38" s="125">
        <f t="shared" si="1"/>
        <v>1432.638</v>
      </c>
      <c r="K38" s="14">
        <v>33.33</v>
      </c>
      <c r="L38" s="125">
        <f t="shared" si="2"/>
        <v>1465.968</v>
      </c>
      <c r="M38" s="171" t="s">
        <v>211</v>
      </c>
    </row>
    <row r="39" s="5" customFormat="1" customHeight="1" spans="1:13">
      <c r="A39" s="37">
        <f t="shared" si="0"/>
        <v>37</v>
      </c>
      <c r="B39" s="22" t="s">
        <v>212</v>
      </c>
      <c r="C39" s="16" t="s">
        <v>213</v>
      </c>
      <c r="D39" s="16" t="s">
        <v>214</v>
      </c>
      <c r="E39" s="15" t="s">
        <v>17</v>
      </c>
      <c r="F39" s="15" t="s">
        <v>215</v>
      </c>
      <c r="G39" s="15" t="s">
        <v>465</v>
      </c>
      <c r="H39" s="23">
        <v>26.98</v>
      </c>
      <c r="I39" s="37">
        <v>30</v>
      </c>
      <c r="J39" s="125">
        <f t="shared" si="1"/>
        <v>1432.638</v>
      </c>
      <c r="K39" s="14">
        <v>33.33</v>
      </c>
      <c r="L39" s="125">
        <f t="shared" si="2"/>
        <v>1465.968</v>
      </c>
      <c r="M39" s="171" t="s">
        <v>217</v>
      </c>
    </row>
    <row r="40" s="5" customFormat="1" customHeight="1" spans="1:13">
      <c r="A40" s="37">
        <f t="shared" si="0"/>
        <v>38</v>
      </c>
      <c r="B40" s="22" t="s">
        <v>218</v>
      </c>
      <c r="C40" s="16" t="s">
        <v>219</v>
      </c>
      <c r="D40" s="16" t="s">
        <v>220</v>
      </c>
      <c r="E40" s="15" t="s">
        <v>36</v>
      </c>
      <c r="F40" s="15" t="s">
        <v>221</v>
      </c>
      <c r="G40" s="15" t="s">
        <v>480</v>
      </c>
      <c r="H40" s="23">
        <v>26.98</v>
      </c>
      <c r="I40" s="37">
        <v>30</v>
      </c>
      <c r="J40" s="125">
        <f t="shared" si="1"/>
        <v>1432.638</v>
      </c>
      <c r="K40" s="14">
        <v>33.33</v>
      </c>
      <c r="L40" s="125">
        <f t="shared" si="2"/>
        <v>1465.968</v>
      </c>
      <c r="M40" s="171" t="s">
        <v>223</v>
      </c>
    </row>
    <row r="41" s="5" customFormat="1" customHeight="1" spans="1:13">
      <c r="A41" s="37">
        <f t="shared" si="0"/>
        <v>39</v>
      </c>
      <c r="B41" s="22" t="s">
        <v>224</v>
      </c>
      <c r="C41" s="16" t="s">
        <v>225</v>
      </c>
      <c r="D41" s="16" t="s">
        <v>226</v>
      </c>
      <c r="E41" s="15" t="s">
        <v>17</v>
      </c>
      <c r="F41" s="172" t="s">
        <v>227</v>
      </c>
      <c r="G41" s="15" t="s">
        <v>457</v>
      </c>
      <c r="H41" s="23">
        <v>25.06</v>
      </c>
      <c r="I41" s="37">
        <v>30</v>
      </c>
      <c r="J41" s="125">
        <f t="shared" si="1"/>
        <v>1330.686</v>
      </c>
      <c r="K41" s="14">
        <v>33.33</v>
      </c>
      <c r="L41" s="125">
        <f t="shared" si="2"/>
        <v>1364.016</v>
      </c>
      <c r="M41" s="171" t="s">
        <v>228</v>
      </c>
    </row>
    <row r="42" s="5" customFormat="1" customHeight="1" spans="1:13">
      <c r="A42" s="37">
        <f t="shared" si="0"/>
        <v>40</v>
      </c>
      <c r="B42" s="22" t="s">
        <v>229</v>
      </c>
      <c r="C42" s="16" t="s">
        <v>230</v>
      </c>
      <c r="D42" s="16" t="s">
        <v>231</v>
      </c>
      <c r="E42" s="15" t="s">
        <v>36</v>
      </c>
      <c r="F42" s="15" t="s">
        <v>232</v>
      </c>
      <c r="G42" s="15" t="s">
        <v>457</v>
      </c>
      <c r="H42" s="23">
        <v>25.13</v>
      </c>
      <c r="I42" s="37">
        <v>30</v>
      </c>
      <c r="J42" s="125">
        <f t="shared" si="1"/>
        <v>1334.403</v>
      </c>
      <c r="K42" s="14">
        <v>33.33</v>
      </c>
      <c r="L42" s="125">
        <f t="shared" si="2"/>
        <v>1367.733</v>
      </c>
      <c r="M42" s="171" t="s">
        <v>233</v>
      </c>
    </row>
    <row r="43" s="5" customFormat="1" customHeight="1" spans="1:13">
      <c r="A43" s="37">
        <f t="shared" si="0"/>
        <v>41</v>
      </c>
      <c r="B43" s="22" t="s">
        <v>234</v>
      </c>
      <c r="C43" s="16" t="s">
        <v>235</v>
      </c>
      <c r="D43" s="16" t="s">
        <v>236</v>
      </c>
      <c r="E43" s="15" t="s">
        <v>17</v>
      </c>
      <c r="F43" s="15" t="s">
        <v>237</v>
      </c>
      <c r="G43" s="15" t="s">
        <v>457</v>
      </c>
      <c r="H43" s="23">
        <v>25.06</v>
      </c>
      <c r="I43" s="37">
        <v>30</v>
      </c>
      <c r="J43" s="125">
        <f t="shared" si="1"/>
        <v>1330.686</v>
      </c>
      <c r="K43" s="14">
        <v>33.33</v>
      </c>
      <c r="L43" s="125">
        <f t="shared" si="2"/>
        <v>1364.016</v>
      </c>
      <c r="M43" s="171" t="s">
        <v>238</v>
      </c>
    </row>
    <row r="44" s="5" customFormat="1" customHeight="1" spans="1:13">
      <c r="A44" s="37">
        <f t="shared" si="0"/>
        <v>42</v>
      </c>
      <c r="B44" s="22" t="s">
        <v>239</v>
      </c>
      <c r="C44" s="16" t="s">
        <v>240</v>
      </c>
      <c r="D44" s="16" t="s">
        <v>241</v>
      </c>
      <c r="E44" s="15" t="s">
        <v>36</v>
      </c>
      <c r="F44" s="15" t="s">
        <v>242</v>
      </c>
      <c r="G44" s="15" t="s">
        <v>481</v>
      </c>
      <c r="H44" s="23">
        <v>25.06</v>
      </c>
      <c r="I44" s="37">
        <v>30</v>
      </c>
      <c r="J44" s="125">
        <f t="shared" si="1"/>
        <v>1330.686</v>
      </c>
      <c r="K44" s="14">
        <v>33.33</v>
      </c>
      <c r="L44" s="125">
        <f t="shared" si="2"/>
        <v>1364.016</v>
      </c>
      <c r="M44" s="171" t="s">
        <v>244</v>
      </c>
    </row>
    <row r="45" s="5" customFormat="1" customHeight="1" spans="1:13">
      <c r="A45" s="37">
        <f t="shared" si="0"/>
        <v>43</v>
      </c>
      <c r="B45" s="22" t="s">
        <v>245</v>
      </c>
      <c r="C45" s="16" t="s">
        <v>246</v>
      </c>
      <c r="D45" s="16" t="s">
        <v>247</v>
      </c>
      <c r="E45" s="15" t="s">
        <v>36</v>
      </c>
      <c r="F45" s="15" t="s">
        <v>248</v>
      </c>
      <c r="G45" s="15" t="s">
        <v>249</v>
      </c>
      <c r="H45" s="23">
        <v>25.13</v>
      </c>
      <c r="I45" s="37">
        <v>30</v>
      </c>
      <c r="J45" s="125">
        <f t="shared" si="1"/>
        <v>1334.403</v>
      </c>
      <c r="K45" s="14">
        <v>33.33</v>
      </c>
      <c r="L45" s="125">
        <f t="shared" si="2"/>
        <v>1367.733</v>
      </c>
      <c r="M45" s="171" t="s">
        <v>250</v>
      </c>
    </row>
    <row r="46" s="5" customFormat="1" customHeight="1" spans="1:13">
      <c r="A46" s="37">
        <f t="shared" si="0"/>
        <v>44</v>
      </c>
      <c r="B46" s="22" t="s">
        <v>251</v>
      </c>
      <c r="C46" s="16" t="s">
        <v>252</v>
      </c>
      <c r="D46" s="16" t="s">
        <v>253</v>
      </c>
      <c r="E46" s="15" t="s">
        <v>17</v>
      </c>
      <c r="F46" s="15" t="s">
        <v>254</v>
      </c>
      <c r="G46" s="15" t="s">
        <v>469</v>
      </c>
      <c r="H46" s="23">
        <v>25.06</v>
      </c>
      <c r="I46" s="37">
        <v>30</v>
      </c>
      <c r="J46" s="125">
        <f t="shared" si="1"/>
        <v>1330.686</v>
      </c>
      <c r="K46" s="14">
        <v>33.33</v>
      </c>
      <c r="L46" s="125">
        <f t="shared" si="2"/>
        <v>1364.016</v>
      </c>
      <c r="M46" s="171" t="s">
        <v>255</v>
      </c>
    </row>
    <row r="47" s="5" customFormat="1" customHeight="1" spans="1:13">
      <c r="A47" s="37">
        <f t="shared" si="0"/>
        <v>45</v>
      </c>
      <c r="B47" s="22" t="s">
        <v>256</v>
      </c>
      <c r="C47" s="16" t="s">
        <v>257</v>
      </c>
      <c r="D47" s="16" t="s">
        <v>258</v>
      </c>
      <c r="E47" s="15" t="s">
        <v>36</v>
      </c>
      <c r="F47" s="15" t="s">
        <v>259</v>
      </c>
      <c r="G47" s="15" t="s">
        <v>31</v>
      </c>
      <c r="H47" s="23">
        <v>25.06</v>
      </c>
      <c r="I47" s="37">
        <v>30</v>
      </c>
      <c r="J47" s="125">
        <f t="shared" si="1"/>
        <v>1330.686</v>
      </c>
      <c r="K47" s="14">
        <v>33.33</v>
      </c>
      <c r="L47" s="125">
        <f t="shared" si="2"/>
        <v>1364.016</v>
      </c>
      <c r="M47" s="171" t="s">
        <v>260</v>
      </c>
    </row>
    <row r="48" s="5" customFormat="1" customHeight="1" spans="1:13">
      <c r="A48" s="37">
        <f t="shared" si="0"/>
        <v>46</v>
      </c>
      <c r="B48" s="22" t="s">
        <v>261</v>
      </c>
      <c r="C48" s="16" t="s">
        <v>262</v>
      </c>
      <c r="D48" s="16" t="s">
        <v>263</v>
      </c>
      <c r="E48" s="15" t="s">
        <v>36</v>
      </c>
      <c r="F48" s="15" t="s">
        <v>264</v>
      </c>
      <c r="G48" s="15" t="s">
        <v>482</v>
      </c>
      <c r="H48" s="23">
        <v>25.06</v>
      </c>
      <c r="I48" s="37">
        <v>30</v>
      </c>
      <c r="J48" s="125">
        <f t="shared" si="1"/>
        <v>1330.686</v>
      </c>
      <c r="K48" s="14">
        <v>33.33</v>
      </c>
      <c r="L48" s="125">
        <f t="shared" si="2"/>
        <v>1364.016</v>
      </c>
      <c r="M48" s="171" t="s">
        <v>266</v>
      </c>
    </row>
    <row r="49" s="5" customFormat="1" customHeight="1" spans="1:13">
      <c r="A49" s="37">
        <f t="shared" si="0"/>
        <v>47</v>
      </c>
      <c r="B49" s="60" t="s">
        <v>46</v>
      </c>
      <c r="C49" s="16" t="s">
        <v>47</v>
      </c>
      <c r="D49" s="16" t="s">
        <v>483</v>
      </c>
      <c r="E49" s="15" t="s">
        <v>17</v>
      </c>
      <c r="F49" s="15" t="s">
        <v>49</v>
      </c>
      <c r="G49" s="15" t="s">
        <v>484</v>
      </c>
      <c r="H49" s="23">
        <v>44.3</v>
      </c>
      <c r="I49" s="37">
        <v>30</v>
      </c>
      <c r="J49" s="125">
        <f t="shared" si="1"/>
        <v>2352.33</v>
      </c>
      <c r="K49" s="14">
        <v>33.33</v>
      </c>
      <c r="L49" s="125">
        <f t="shared" si="2"/>
        <v>2385.66</v>
      </c>
      <c r="M49" s="171" t="s">
        <v>51</v>
      </c>
    </row>
    <row r="50" s="5" customFormat="1" customHeight="1" spans="1:13">
      <c r="A50" s="37">
        <f t="shared" si="0"/>
        <v>48</v>
      </c>
      <c r="B50" s="22" t="s">
        <v>279</v>
      </c>
      <c r="C50" s="16" t="s">
        <v>280</v>
      </c>
      <c r="D50" s="16" t="s">
        <v>281</v>
      </c>
      <c r="E50" s="15" t="s">
        <v>36</v>
      </c>
      <c r="F50" s="15" t="s">
        <v>282</v>
      </c>
      <c r="G50" s="15" t="s">
        <v>67</v>
      </c>
      <c r="H50" s="23">
        <v>25.06</v>
      </c>
      <c r="I50" s="37">
        <v>30</v>
      </c>
      <c r="J50" s="125">
        <f t="shared" si="1"/>
        <v>1330.686</v>
      </c>
      <c r="K50" s="14">
        <v>33.33</v>
      </c>
      <c r="L50" s="125">
        <f t="shared" si="2"/>
        <v>1364.016</v>
      </c>
      <c r="M50" s="171" t="s">
        <v>283</v>
      </c>
    </row>
    <row r="51" s="5" customFormat="1" customHeight="1" spans="1:13">
      <c r="A51" s="37">
        <f t="shared" si="0"/>
        <v>49</v>
      </c>
      <c r="B51" s="22" t="s">
        <v>485</v>
      </c>
      <c r="C51" s="16" t="s">
        <v>486</v>
      </c>
      <c r="D51" s="16" t="s">
        <v>286</v>
      </c>
      <c r="E51" s="15" t="s">
        <v>36</v>
      </c>
      <c r="F51" s="15" t="s">
        <v>487</v>
      </c>
      <c r="G51" s="16" t="s">
        <v>488</v>
      </c>
      <c r="H51" s="23">
        <v>25.06</v>
      </c>
      <c r="I51" s="37">
        <v>30</v>
      </c>
      <c r="J51" s="125">
        <f t="shared" si="1"/>
        <v>1330.686</v>
      </c>
      <c r="K51" s="14">
        <v>33.33</v>
      </c>
      <c r="L51" s="125">
        <f t="shared" si="2"/>
        <v>1364.016</v>
      </c>
      <c r="M51" s="171" t="s">
        <v>489</v>
      </c>
    </row>
    <row r="52" s="5" customFormat="1" customHeight="1" spans="1:13">
      <c r="A52" s="37">
        <f t="shared" si="0"/>
        <v>50</v>
      </c>
      <c r="B52" s="62" t="s">
        <v>290</v>
      </c>
      <c r="C52" s="16" t="s">
        <v>291</v>
      </c>
      <c r="D52" s="16" t="s">
        <v>292</v>
      </c>
      <c r="E52" s="15" t="s">
        <v>36</v>
      </c>
      <c r="F52" s="172" t="s">
        <v>293</v>
      </c>
      <c r="G52" s="15" t="s">
        <v>457</v>
      </c>
      <c r="H52" s="23">
        <v>25.06</v>
      </c>
      <c r="I52" s="37">
        <v>30</v>
      </c>
      <c r="J52" s="125">
        <f t="shared" si="1"/>
        <v>1330.686</v>
      </c>
      <c r="K52" s="14">
        <v>33.33</v>
      </c>
      <c r="L52" s="125">
        <f t="shared" si="2"/>
        <v>1364.016</v>
      </c>
      <c r="M52" s="172" t="s">
        <v>490</v>
      </c>
    </row>
    <row r="53" s="5" customFormat="1" customHeight="1" spans="1:13">
      <c r="A53" s="37">
        <v>51</v>
      </c>
      <c r="B53" s="62" t="s">
        <v>294</v>
      </c>
      <c r="C53" s="16" t="s">
        <v>295</v>
      </c>
      <c r="D53" s="16" t="s">
        <v>296</v>
      </c>
      <c r="E53" s="15" t="s">
        <v>17</v>
      </c>
      <c r="F53" s="172" t="s">
        <v>297</v>
      </c>
      <c r="G53" s="15" t="s">
        <v>298</v>
      </c>
      <c r="H53" s="23">
        <v>25.06</v>
      </c>
      <c r="I53" s="37">
        <v>30</v>
      </c>
      <c r="J53" s="125">
        <f t="shared" si="1"/>
        <v>1330.686</v>
      </c>
      <c r="K53" s="14">
        <v>33.33</v>
      </c>
      <c r="L53" s="125">
        <f t="shared" si="2"/>
        <v>1364.016</v>
      </c>
      <c r="M53" s="172" t="s">
        <v>491</v>
      </c>
    </row>
    <row r="54" s="5" customFormat="1" customHeight="1" spans="1:13">
      <c r="A54" s="63">
        <f t="shared" ref="A54:A83" si="3">ROW()-2</f>
        <v>52</v>
      </c>
      <c r="B54" s="64" t="s">
        <v>299</v>
      </c>
      <c r="C54" s="66" t="s">
        <v>300</v>
      </c>
      <c r="D54" s="66" t="s">
        <v>301</v>
      </c>
      <c r="E54" s="65" t="s">
        <v>36</v>
      </c>
      <c r="F54" s="65" t="s">
        <v>302</v>
      </c>
      <c r="G54" s="65" t="s">
        <v>492</v>
      </c>
      <c r="H54" s="126">
        <v>25.06</v>
      </c>
      <c r="I54" s="63">
        <v>10</v>
      </c>
      <c r="J54" s="127">
        <f t="shared" si="1"/>
        <v>443.562</v>
      </c>
      <c r="K54" s="63">
        <v>11.11</v>
      </c>
      <c r="L54" s="127">
        <f t="shared" si="2"/>
        <v>454.672</v>
      </c>
      <c r="M54" s="175" t="s">
        <v>304</v>
      </c>
    </row>
    <row r="55" s="5" customFormat="1" customHeight="1" spans="1:13">
      <c r="A55" s="63">
        <f t="shared" si="3"/>
        <v>53</v>
      </c>
      <c r="B55" s="64" t="s">
        <v>493</v>
      </c>
      <c r="C55" s="66" t="s">
        <v>494</v>
      </c>
      <c r="D55" s="66" t="s">
        <v>301</v>
      </c>
      <c r="E55" s="65" t="s">
        <v>36</v>
      </c>
      <c r="F55" s="65" t="s">
        <v>495</v>
      </c>
      <c r="G55" s="66" t="s">
        <v>496</v>
      </c>
      <c r="H55" s="128"/>
      <c r="I55" s="63">
        <v>20</v>
      </c>
      <c r="J55" s="127">
        <f>H54*1.77*I55</f>
        <v>887.124</v>
      </c>
      <c r="K55" s="63">
        <v>22.22</v>
      </c>
      <c r="L55" s="127">
        <f t="shared" si="2"/>
        <v>909.344</v>
      </c>
      <c r="M55" s="175" t="s">
        <v>497</v>
      </c>
    </row>
    <row r="56" s="5" customFormat="1" customHeight="1" spans="1:13">
      <c r="A56" s="37">
        <f t="shared" si="3"/>
        <v>54</v>
      </c>
      <c r="B56" s="22" t="s">
        <v>305</v>
      </c>
      <c r="C56" s="16" t="s">
        <v>306</v>
      </c>
      <c r="D56" s="16" t="s">
        <v>307</v>
      </c>
      <c r="E56" s="15" t="s">
        <v>17</v>
      </c>
      <c r="F56" s="15" t="s">
        <v>308</v>
      </c>
      <c r="G56" s="15" t="s">
        <v>465</v>
      </c>
      <c r="H56" s="23">
        <v>25.06</v>
      </c>
      <c r="I56" s="37">
        <v>30</v>
      </c>
      <c r="J56" s="125">
        <f t="shared" ref="J56:J83" si="4">H56*1.77*I56</f>
        <v>1330.686</v>
      </c>
      <c r="K56" s="14">
        <v>33.33</v>
      </c>
      <c r="L56" s="125">
        <f t="shared" si="2"/>
        <v>1364.016</v>
      </c>
      <c r="M56" s="171" t="s">
        <v>309</v>
      </c>
    </row>
    <row r="57" s="5" customFormat="1" customHeight="1" spans="1:13">
      <c r="A57" s="37">
        <f t="shared" si="3"/>
        <v>55</v>
      </c>
      <c r="B57" s="22" t="s">
        <v>310</v>
      </c>
      <c r="C57" s="16" t="s">
        <v>311</v>
      </c>
      <c r="D57" s="16" t="s">
        <v>312</v>
      </c>
      <c r="E57" s="15" t="s">
        <v>36</v>
      </c>
      <c r="F57" s="15" t="s">
        <v>313</v>
      </c>
      <c r="G57" s="15" t="s">
        <v>465</v>
      </c>
      <c r="H57" s="129">
        <v>43.7</v>
      </c>
      <c r="I57" s="37">
        <v>30</v>
      </c>
      <c r="J57" s="125">
        <f t="shared" si="4"/>
        <v>2320.47</v>
      </c>
      <c r="K57" s="14">
        <v>33.33</v>
      </c>
      <c r="L57" s="125">
        <f t="shared" si="2"/>
        <v>2353.8</v>
      </c>
      <c r="M57" s="171" t="s">
        <v>314</v>
      </c>
    </row>
    <row r="58" s="5" customFormat="1" customHeight="1" spans="1:13">
      <c r="A58" s="37">
        <f t="shared" si="3"/>
        <v>56</v>
      </c>
      <c r="B58" s="22" t="s">
        <v>315</v>
      </c>
      <c r="C58" s="16" t="s">
        <v>316</v>
      </c>
      <c r="D58" s="16" t="s">
        <v>317</v>
      </c>
      <c r="E58" s="15" t="s">
        <v>36</v>
      </c>
      <c r="F58" s="15" t="s">
        <v>318</v>
      </c>
      <c r="G58" s="15" t="s">
        <v>319</v>
      </c>
      <c r="H58" s="23">
        <v>25.06</v>
      </c>
      <c r="I58" s="37">
        <v>30</v>
      </c>
      <c r="J58" s="125">
        <f t="shared" si="4"/>
        <v>1330.686</v>
      </c>
      <c r="K58" s="14">
        <v>33.33</v>
      </c>
      <c r="L58" s="125">
        <f t="shared" si="2"/>
        <v>1364.016</v>
      </c>
      <c r="M58" s="171" t="s">
        <v>320</v>
      </c>
    </row>
    <row r="59" s="5" customFormat="1" customHeight="1" spans="1:13">
      <c r="A59" s="37">
        <f t="shared" si="3"/>
        <v>57</v>
      </c>
      <c r="B59" s="22" t="s">
        <v>321</v>
      </c>
      <c r="C59" s="16" t="s">
        <v>322</v>
      </c>
      <c r="D59" s="16" t="s">
        <v>323</v>
      </c>
      <c r="E59" s="15" t="s">
        <v>36</v>
      </c>
      <c r="F59" s="15" t="s">
        <v>324</v>
      </c>
      <c r="G59" s="15" t="s">
        <v>498</v>
      </c>
      <c r="H59" s="23">
        <v>25.06</v>
      </c>
      <c r="I59" s="37">
        <v>30</v>
      </c>
      <c r="J59" s="125">
        <f t="shared" si="4"/>
        <v>1330.686</v>
      </c>
      <c r="K59" s="14">
        <v>33.33</v>
      </c>
      <c r="L59" s="125">
        <f t="shared" si="2"/>
        <v>1364.016</v>
      </c>
      <c r="M59" s="171" t="s">
        <v>326</v>
      </c>
    </row>
    <row r="60" s="5" customFormat="1" customHeight="1" spans="1:13">
      <c r="A60" s="37">
        <f t="shared" si="3"/>
        <v>58</v>
      </c>
      <c r="B60" s="22" t="s">
        <v>327</v>
      </c>
      <c r="C60" s="16" t="s">
        <v>328</v>
      </c>
      <c r="D60" s="16" t="s">
        <v>329</v>
      </c>
      <c r="E60" s="15" t="s">
        <v>17</v>
      </c>
      <c r="F60" s="15" t="s">
        <v>330</v>
      </c>
      <c r="G60" s="15" t="s">
        <v>471</v>
      </c>
      <c r="H60" s="23">
        <v>25.06</v>
      </c>
      <c r="I60" s="37">
        <v>30</v>
      </c>
      <c r="J60" s="125">
        <f t="shared" si="4"/>
        <v>1330.686</v>
      </c>
      <c r="K60" s="14">
        <v>33.33</v>
      </c>
      <c r="L60" s="125">
        <f t="shared" si="2"/>
        <v>1364.016</v>
      </c>
      <c r="M60" s="171" t="s">
        <v>332</v>
      </c>
    </row>
    <row r="61" s="5" customFormat="1" customHeight="1" spans="1:13">
      <c r="A61" s="37">
        <f t="shared" si="3"/>
        <v>59</v>
      </c>
      <c r="B61" s="22" t="s">
        <v>333</v>
      </c>
      <c r="C61" s="16" t="s">
        <v>334</v>
      </c>
      <c r="D61" s="16" t="s">
        <v>335</v>
      </c>
      <c r="E61" s="15" t="s">
        <v>36</v>
      </c>
      <c r="F61" s="15" t="s">
        <v>336</v>
      </c>
      <c r="G61" s="15" t="s">
        <v>482</v>
      </c>
      <c r="H61" s="23">
        <v>25.06</v>
      </c>
      <c r="I61" s="37">
        <v>30</v>
      </c>
      <c r="J61" s="125">
        <f t="shared" si="4"/>
        <v>1330.686</v>
      </c>
      <c r="K61" s="14">
        <v>33.33</v>
      </c>
      <c r="L61" s="125">
        <f t="shared" si="2"/>
        <v>1364.016</v>
      </c>
      <c r="M61" s="171" t="s">
        <v>338</v>
      </c>
    </row>
    <row r="62" s="5" customFormat="1" customHeight="1" spans="1:13">
      <c r="A62" s="37">
        <f t="shared" si="3"/>
        <v>60</v>
      </c>
      <c r="B62" s="22" t="s">
        <v>339</v>
      </c>
      <c r="C62" s="16" t="s">
        <v>340</v>
      </c>
      <c r="D62" s="16" t="s">
        <v>341</v>
      </c>
      <c r="E62" s="15" t="s">
        <v>17</v>
      </c>
      <c r="F62" s="15" t="s">
        <v>342</v>
      </c>
      <c r="G62" s="15" t="s">
        <v>499</v>
      </c>
      <c r="H62" s="23">
        <v>25.13</v>
      </c>
      <c r="I62" s="37">
        <v>30</v>
      </c>
      <c r="J62" s="125">
        <f t="shared" si="4"/>
        <v>1334.403</v>
      </c>
      <c r="K62" s="14">
        <v>33.33</v>
      </c>
      <c r="L62" s="125">
        <f t="shared" si="2"/>
        <v>1367.733</v>
      </c>
      <c r="M62" s="171" t="s">
        <v>344</v>
      </c>
    </row>
    <row r="63" s="5" customFormat="1" customHeight="1" spans="1:13">
      <c r="A63" s="37">
        <f t="shared" si="3"/>
        <v>61</v>
      </c>
      <c r="B63" s="22" t="s">
        <v>345</v>
      </c>
      <c r="C63" s="16" t="s">
        <v>346</v>
      </c>
      <c r="D63" s="16" t="s">
        <v>347</v>
      </c>
      <c r="E63" s="15" t="s">
        <v>36</v>
      </c>
      <c r="F63" s="15" t="s">
        <v>348</v>
      </c>
      <c r="G63" s="15" t="s">
        <v>475</v>
      </c>
      <c r="H63" s="23">
        <v>25.06</v>
      </c>
      <c r="I63" s="37">
        <v>30</v>
      </c>
      <c r="J63" s="125">
        <f t="shared" si="4"/>
        <v>1330.686</v>
      </c>
      <c r="K63" s="14">
        <v>33.33</v>
      </c>
      <c r="L63" s="125">
        <f t="shared" si="2"/>
        <v>1364.016</v>
      </c>
      <c r="M63" s="171" t="s">
        <v>349</v>
      </c>
    </row>
    <row r="64" s="5" customFormat="1" customHeight="1" spans="1:13">
      <c r="A64" s="37">
        <f t="shared" si="3"/>
        <v>62</v>
      </c>
      <c r="B64" s="22" t="s">
        <v>350</v>
      </c>
      <c r="C64" s="16" t="s">
        <v>351</v>
      </c>
      <c r="D64" s="16" t="s">
        <v>352</v>
      </c>
      <c r="E64" s="15" t="s">
        <v>36</v>
      </c>
      <c r="F64" s="15" t="s">
        <v>353</v>
      </c>
      <c r="G64" s="15" t="s">
        <v>475</v>
      </c>
      <c r="H64" s="23">
        <v>25.06</v>
      </c>
      <c r="I64" s="37">
        <v>30</v>
      </c>
      <c r="J64" s="125">
        <f t="shared" si="4"/>
        <v>1330.686</v>
      </c>
      <c r="K64" s="14">
        <v>33.33</v>
      </c>
      <c r="L64" s="125">
        <f t="shared" si="2"/>
        <v>1364.016</v>
      </c>
      <c r="M64" s="171" t="s">
        <v>354</v>
      </c>
    </row>
    <row r="65" s="5" customFormat="1" customHeight="1" spans="1:13">
      <c r="A65" s="37">
        <f t="shared" si="3"/>
        <v>63</v>
      </c>
      <c r="B65" s="22" t="s">
        <v>355</v>
      </c>
      <c r="C65" s="16" t="s">
        <v>356</v>
      </c>
      <c r="D65" s="16" t="s">
        <v>357</v>
      </c>
      <c r="E65" s="15" t="s">
        <v>36</v>
      </c>
      <c r="F65" s="15" t="s">
        <v>358</v>
      </c>
      <c r="G65" s="15" t="s">
        <v>475</v>
      </c>
      <c r="H65" s="23">
        <v>25.06</v>
      </c>
      <c r="I65" s="37">
        <v>30</v>
      </c>
      <c r="J65" s="125">
        <f t="shared" si="4"/>
        <v>1330.686</v>
      </c>
      <c r="K65" s="14">
        <v>33.33</v>
      </c>
      <c r="L65" s="125">
        <f t="shared" si="2"/>
        <v>1364.016</v>
      </c>
      <c r="M65" s="171" t="s">
        <v>359</v>
      </c>
    </row>
    <row r="66" s="5" customFormat="1" customHeight="1" spans="1:13">
      <c r="A66" s="37">
        <f t="shared" si="3"/>
        <v>64</v>
      </c>
      <c r="B66" s="22" t="s">
        <v>360</v>
      </c>
      <c r="C66" s="16" t="s">
        <v>361</v>
      </c>
      <c r="D66" s="16" t="s">
        <v>362</v>
      </c>
      <c r="E66" s="15" t="s">
        <v>17</v>
      </c>
      <c r="F66" s="15" t="s">
        <v>363</v>
      </c>
      <c r="G66" s="15" t="s">
        <v>457</v>
      </c>
      <c r="H66" s="23">
        <v>25.06</v>
      </c>
      <c r="I66" s="37">
        <v>30</v>
      </c>
      <c r="J66" s="125">
        <f t="shared" si="4"/>
        <v>1330.686</v>
      </c>
      <c r="K66" s="14">
        <v>33.33</v>
      </c>
      <c r="L66" s="125">
        <f t="shared" si="2"/>
        <v>1364.016</v>
      </c>
      <c r="M66" s="171" t="s">
        <v>364</v>
      </c>
    </row>
    <row r="67" s="5" customFormat="1" customHeight="1" spans="1:13">
      <c r="A67" s="37">
        <f t="shared" si="3"/>
        <v>65</v>
      </c>
      <c r="B67" s="22" t="s">
        <v>365</v>
      </c>
      <c r="C67" s="16" t="s">
        <v>366</v>
      </c>
      <c r="D67" s="16" t="s">
        <v>367</v>
      </c>
      <c r="E67" s="15" t="s">
        <v>36</v>
      </c>
      <c r="F67" s="15" t="s">
        <v>368</v>
      </c>
      <c r="G67" s="15" t="s">
        <v>457</v>
      </c>
      <c r="H67" s="23">
        <v>25.44</v>
      </c>
      <c r="I67" s="37">
        <v>30</v>
      </c>
      <c r="J67" s="125">
        <f t="shared" si="4"/>
        <v>1350.864</v>
      </c>
      <c r="K67" s="14">
        <v>33.33</v>
      </c>
      <c r="L67" s="125">
        <f t="shared" ref="L67:L83" si="5">J67+K67</f>
        <v>1384.194</v>
      </c>
      <c r="M67" s="174" t="s">
        <v>500</v>
      </c>
    </row>
    <row r="68" s="5" customFormat="1" customHeight="1" spans="1:13">
      <c r="A68" s="37">
        <f t="shared" si="3"/>
        <v>66</v>
      </c>
      <c r="B68" s="22" t="s">
        <v>369</v>
      </c>
      <c r="C68" s="16" t="s">
        <v>370</v>
      </c>
      <c r="D68" s="16" t="s">
        <v>371</v>
      </c>
      <c r="E68" s="15" t="s">
        <v>17</v>
      </c>
      <c r="F68" s="172" t="s">
        <v>372</v>
      </c>
      <c r="G68" s="15" t="s">
        <v>501</v>
      </c>
      <c r="H68" s="23">
        <v>24.44</v>
      </c>
      <c r="I68" s="37">
        <v>30</v>
      </c>
      <c r="J68" s="125">
        <f t="shared" si="4"/>
        <v>1297.764</v>
      </c>
      <c r="K68" s="14">
        <v>33.33</v>
      </c>
      <c r="L68" s="125">
        <f t="shared" si="5"/>
        <v>1331.094</v>
      </c>
      <c r="M68" s="171" t="s">
        <v>374</v>
      </c>
    </row>
    <row r="69" s="5" customFormat="1" customHeight="1" spans="1:13">
      <c r="A69" s="37">
        <f t="shared" si="3"/>
        <v>67</v>
      </c>
      <c r="B69" s="22" t="s">
        <v>375</v>
      </c>
      <c r="C69" s="16" t="s">
        <v>376</v>
      </c>
      <c r="D69" s="16" t="s">
        <v>377</v>
      </c>
      <c r="E69" s="15" t="s">
        <v>17</v>
      </c>
      <c r="F69" s="172" t="s">
        <v>378</v>
      </c>
      <c r="G69" s="15" t="s">
        <v>457</v>
      </c>
      <c r="H69" s="23">
        <v>25.06</v>
      </c>
      <c r="I69" s="37">
        <v>30</v>
      </c>
      <c r="J69" s="125">
        <f t="shared" si="4"/>
        <v>1330.686</v>
      </c>
      <c r="K69" s="14">
        <v>33.33</v>
      </c>
      <c r="L69" s="125">
        <f t="shared" si="5"/>
        <v>1364.016</v>
      </c>
      <c r="M69" s="174" t="s">
        <v>502</v>
      </c>
    </row>
    <row r="70" s="5" customFormat="1" customHeight="1" spans="1:13">
      <c r="A70" s="37">
        <f t="shared" si="3"/>
        <v>68</v>
      </c>
      <c r="B70" s="22" t="s">
        <v>379</v>
      </c>
      <c r="C70" s="16" t="s">
        <v>380</v>
      </c>
      <c r="D70" s="16" t="s">
        <v>381</v>
      </c>
      <c r="E70" s="15" t="s">
        <v>17</v>
      </c>
      <c r="F70" s="15" t="s">
        <v>382</v>
      </c>
      <c r="G70" s="15" t="s">
        <v>383</v>
      </c>
      <c r="H70" s="23">
        <v>25.06</v>
      </c>
      <c r="I70" s="37">
        <v>30</v>
      </c>
      <c r="J70" s="125">
        <f t="shared" si="4"/>
        <v>1330.686</v>
      </c>
      <c r="K70" s="14">
        <v>33.33</v>
      </c>
      <c r="L70" s="125">
        <f t="shared" si="5"/>
        <v>1364.016</v>
      </c>
      <c r="M70" s="171" t="s">
        <v>384</v>
      </c>
    </row>
    <row r="71" s="5" customFormat="1" customHeight="1" spans="1:13">
      <c r="A71" s="37">
        <f t="shared" si="3"/>
        <v>69</v>
      </c>
      <c r="B71" s="22" t="s">
        <v>385</v>
      </c>
      <c r="C71" s="16" t="s">
        <v>386</v>
      </c>
      <c r="D71" s="16" t="s">
        <v>387</v>
      </c>
      <c r="E71" s="15" t="s">
        <v>17</v>
      </c>
      <c r="F71" s="15" t="s">
        <v>388</v>
      </c>
      <c r="G71" s="15" t="s">
        <v>457</v>
      </c>
      <c r="H71" s="23">
        <v>30.88</v>
      </c>
      <c r="I71" s="37">
        <v>30</v>
      </c>
      <c r="J71" s="125">
        <f t="shared" si="4"/>
        <v>1639.728</v>
      </c>
      <c r="K71" s="14">
        <v>33.33</v>
      </c>
      <c r="L71" s="125">
        <f t="shared" si="5"/>
        <v>1673.058</v>
      </c>
      <c r="M71" s="171" t="s">
        <v>389</v>
      </c>
    </row>
    <row r="72" s="5" customFormat="1" customHeight="1" spans="1:13">
      <c r="A72" s="37">
        <f t="shared" si="3"/>
        <v>70</v>
      </c>
      <c r="B72" s="22" t="s">
        <v>390</v>
      </c>
      <c r="C72" s="16" t="s">
        <v>391</v>
      </c>
      <c r="D72" s="16" t="s">
        <v>392</v>
      </c>
      <c r="E72" s="15" t="s">
        <v>36</v>
      </c>
      <c r="F72" s="15" t="s">
        <v>393</v>
      </c>
      <c r="G72" s="15" t="s">
        <v>465</v>
      </c>
      <c r="H72" s="23">
        <v>25.06</v>
      </c>
      <c r="I72" s="37">
        <v>30</v>
      </c>
      <c r="J72" s="125">
        <f t="shared" si="4"/>
        <v>1330.686</v>
      </c>
      <c r="K72" s="14">
        <v>33.33</v>
      </c>
      <c r="L72" s="125">
        <f t="shared" si="5"/>
        <v>1364.016</v>
      </c>
      <c r="M72" s="171" t="s">
        <v>395</v>
      </c>
    </row>
    <row r="73" s="5" customFormat="1" customHeight="1" spans="1:13">
      <c r="A73" s="37">
        <f t="shared" si="3"/>
        <v>71</v>
      </c>
      <c r="B73" s="22" t="s">
        <v>503</v>
      </c>
      <c r="C73" s="16" t="s">
        <v>504</v>
      </c>
      <c r="D73" s="16" t="s">
        <v>398</v>
      </c>
      <c r="E73" s="15" t="s">
        <v>36</v>
      </c>
      <c r="F73" s="15" t="s">
        <v>505</v>
      </c>
      <c r="G73" s="16" t="s">
        <v>462</v>
      </c>
      <c r="H73" s="23">
        <v>25.06</v>
      </c>
      <c r="I73" s="37">
        <v>30</v>
      </c>
      <c r="J73" s="125">
        <f t="shared" si="4"/>
        <v>1330.686</v>
      </c>
      <c r="K73" s="14">
        <v>33.33</v>
      </c>
      <c r="L73" s="125">
        <f t="shared" si="5"/>
        <v>1364.016</v>
      </c>
      <c r="M73" s="171" t="s">
        <v>506</v>
      </c>
    </row>
    <row r="74" s="5" customFormat="1" customHeight="1" spans="1:13">
      <c r="A74" s="37">
        <f t="shared" si="3"/>
        <v>72</v>
      </c>
      <c r="B74" s="22" t="s">
        <v>402</v>
      </c>
      <c r="C74" s="16" t="s">
        <v>403</v>
      </c>
      <c r="D74" s="16" t="s">
        <v>404</v>
      </c>
      <c r="E74" s="15" t="s">
        <v>17</v>
      </c>
      <c r="F74" s="15" t="s">
        <v>405</v>
      </c>
      <c r="G74" s="15" t="s">
        <v>507</v>
      </c>
      <c r="H74" s="23">
        <v>25.06</v>
      </c>
      <c r="I74" s="37">
        <v>30</v>
      </c>
      <c r="J74" s="125">
        <f t="shared" si="4"/>
        <v>1330.686</v>
      </c>
      <c r="K74" s="14">
        <v>33.33</v>
      </c>
      <c r="L74" s="125">
        <f t="shared" si="5"/>
        <v>1364.016</v>
      </c>
      <c r="M74" s="171" t="s">
        <v>407</v>
      </c>
    </row>
    <row r="75" s="5" customFormat="1" customHeight="1" spans="1:13">
      <c r="A75" s="37">
        <f t="shared" si="3"/>
        <v>73</v>
      </c>
      <c r="B75" s="22" t="s">
        <v>408</v>
      </c>
      <c r="C75" s="16" t="s">
        <v>409</v>
      </c>
      <c r="D75" s="16" t="s">
        <v>410</v>
      </c>
      <c r="E75" s="15" t="s">
        <v>36</v>
      </c>
      <c r="F75" s="15" t="s">
        <v>411</v>
      </c>
      <c r="G75" s="15" t="s">
        <v>457</v>
      </c>
      <c r="H75" s="23">
        <v>25.13</v>
      </c>
      <c r="I75" s="37">
        <v>30</v>
      </c>
      <c r="J75" s="125">
        <f t="shared" si="4"/>
        <v>1334.403</v>
      </c>
      <c r="K75" s="14">
        <v>33.33</v>
      </c>
      <c r="L75" s="125">
        <f t="shared" si="5"/>
        <v>1367.733</v>
      </c>
      <c r="M75" s="174" t="s">
        <v>508</v>
      </c>
    </row>
    <row r="76" s="5" customFormat="1" customHeight="1" spans="1:13">
      <c r="A76" s="37">
        <f t="shared" si="3"/>
        <v>74</v>
      </c>
      <c r="B76" s="22" t="s">
        <v>412</v>
      </c>
      <c r="C76" s="16" t="s">
        <v>413</v>
      </c>
      <c r="D76" s="16" t="s">
        <v>414</v>
      </c>
      <c r="E76" s="15" t="s">
        <v>36</v>
      </c>
      <c r="F76" s="15" t="s">
        <v>415</v>
      </c>
      <c r="G76" s="15" t="s">
        <v>457</v>
      </c>
      <c r="H76" s="23">
        <v>25.06</v>
      </c>
      <c r="I76" s="37">
        <v>30</v>
      </c>
      <c r="J76" s="125">
        <f t="shared" si="4"/>
        <v>1330.686</v>
      </c>
      <c r="K76" s="14">
        <v>33.33</v>
      </c>
      <c r="L76" s="125">
        <f t="shared" si="5"/>
        <v>1364.016</v>
      </c>
      <c r="M76" s="174" t="s">
        <v>509</v>
      </c>
    </row>
    <row r="77" s="5" customFormat="1" customHeight="1" spans="1:13">
      <c r="A77" s="14">
        <f t="shared" si="3"/>
        <v>75</v>
      </c>
      <c r="B77" s="22" t="s">
        <v>416</v>
      </c>
      <c r="C77" s="16" t="s">
        <v>417</v>
      </c>
      <c r="D77" s="16" t="s">
        <v>418</v>
      </c>
      <c r="E77" s="15" t="s">
        <v>17</v>
      </c>
      <c r="F77" s="15" t="s">
        <v>419</v>
      </c>
      <c r="G77" s="15" t="s">
        <v>501</v>
      </c>
      <c r="H77" s="23">
        <v>25.06</v>
      </c>
      <c r="I77" s="37">
        <v>30</v>
      </c>
      <c r="J77" s="125">
        <f t="shared" si="4"/>
        <v>1330.686</v>
      </c>
      <c r="K77" s="14">
        <v>33.33</v>
      </c>
      <c r="L77" s="130">
        <f t="shared" si="5"/>
        <v>1364.016</v>
      </c>
      <c r="M77" s="171" t="s">
        <v>421</v>
      </c>
    </row>
    <row r="78" s="5" customFormat="1" customHeight="1" spans="1:13">
      <c r="A78" s="37">
        <f t="shared" si="3"/>
        <v>76</v>
      </c>
      <c r="B78" s="60" t="s">
        <v>510</v>
      </c>
      <c r="C78" s="16" t="s">
        <v>511</v>
      </c>
      <c r="D78" s="16" t="s">
        <v>424</v>
      </c>
      <c r="E78" s="15" t="s">
        <v>36</v>
      </c>
      <c r="F78" s="34" t="s">
        <v>512</v>
      </c>
      <c r="G78" s="16" t="s">
        <v>462</v>
      </c>
      <c r="H78" s="27">
        <v>25.06</v>
      </c>
      <c r="I78" s="37">
        <v>30</v>
      </c>
      <c r="J78" s="125">
        <f t="shared" si="4"/>
        <v>1330.686</v>
      </c>
      <c r="K78" s="14">
        <v>33.33</v>
      </c>
      <c r="L78" s="125">
        <f t="shared" si="5"/>
        <v>1364.016</v>
      </c>
      <c r="M78" s="171" t="s">
        <v>513</v>
      </c>
    </row>
    <row r="79" s="5" customFormat="1" customHeight="1" spans="1:13">
      <c r="A79" s="37">
        <f t="shared" si="3"/>
        <v>77</v>
      </c>
      <c r="B79" s="22" t="s">
        <v>427</v>
      </c>
      <c r="C79" s="16" t="s">
        <v>428</v>
      </c>
      <c r="D79" s="16" t="s">
        <v>429</v>
      </c>
      <c r="E79" s="15" t="s">
        <v>36</v>
      </c>
      <c r="F79" s="15" t="s">
        <v>430</v>
      </c>
      <c r="G79" s="15" t="s">
        <v>514</v>
      </c>
      <c r="H79" s="23">
        <v>25.13</v>
      </c>
      <c r="I79" s="37">
        <v>30</v>
      </c>
      <c r="J79" s="125">
        <f t="shared" si="4"/>
        <v>1334.403</v>
      </c>
      <c r="K79" s="14">
        <v>33.33</v>
      </c>
      <c r="L79" s="125">
        <f t="shared" si="5"/>
        <v>1367.733</v>
      </c>
      <c r="M79" s="171" t="s">
        <v>431</v>
      </c>
    </row>
    <row r="80" s="5" customFormat="1" customHeight="1" spans="1:13">
      <c r="A80" s="37">
        <f t="shared" si="3"/>
        <v>78</v>
      </c>
      <c r="B80" s="62" t="s">
        <v>432</v>
      </c>
      <c r="C80" s="16" t="s">
        <v>433</v>
      </c>
      <c r="D80" s="16" t="s">
        <v>434</v>
      </c>
      <c r="E80" s="15" t="s">
        <v>17</v>
      </c>
      <c r="F80" s="172" t="s">
        <v>435</v>
      </c>
      <c r="G80" s="15" t="s">
        <v>457</v>
      </c>
      <c r="H80" s="23">
        <v>25.06</v>
      </c>
      <c r="I80" s="37">
        <v>30</v>
      </c>
      <c r="J80" s="125">
        <f t="shared" si="4"/>
        <v>1330.686</v>
      </c>
      <c r="K80" s="14">
        <v>33.33</v>
      </c>
      <c r="L80" s="125">
        <f t="shared" si="5"/>
        <v>1364.016</v>
      </c>
      <c r="M80" s="172" t="s">
        <v>515</v>
      </c>
    </row>
    <row r="81" s="5" customFormat="1" customHeight="1" spans="1:13">
      <c r="A81" s="37">
        <f t="shared" si="3"/>
        <v>79</v>
      </c>
      <c r="B81" s="62" t="s">
        <v>436</v>
      </c>
      <c r="C81" s="16" t="s">
        <v>437</v>
      </c>
      <c r="D81" s="16" t="s">
        <v>438</v>
      </c>
      <c r="E81" s="15" t="s">
        <v>17</v>
      </c>
      <c r="F81" s="172" t="s">
        <v>439</v>
      </c>
      <c r="G81" s="15" t="s">
        <v>469</v>
      </c>
      <c r="H81" s="23">
        <v>25.06</v>
      </c>
      <c r="I81" s="37">
        <v>30</v>
      </c>
      <c r="J81" s="125">
        <f t="shared" si="4"/>
        <v>1330.686</v>
      </c>
      <c r="K81" s="14">
        <v>33.33</v>
      </c>
      <c r="L81" s="125">
        <f t="shared" si="5"/>
        <v>1364.016</v>
      </c>
      <c r="M81" s="172" t="s">
        <v>516</v>
      </c>
    </row>
    <row r="82" s="5" customFormat="1" customHeight="1" spans="1:13">
      <c r="A82" s="37">
        <f t="shared" si="3"/>
        <v>80</v>
      </c>
      <c r="B82" s="22" t="s">
        <v>440</v>
      </c>
      <c r="C82" s="16" t="s">
        <v>441</v>
      </c>
      <c r="D82" s="16" t="s">
        <v>442</v>
      </c>
      <c r="E82" s="15" t="s">
        <v>36</v>
      </c>
      <c r="F82" s="16" t="s">
        <v>443</v>
      </c>
      <c r="G82" s="15" t="s">
        <v>444</v>
      </c>
      <c r="H82" s="23">
        <v>43.61</v>
      </c>
      <c r="I82" s="37">
        <v>30</v>
      </c>
      <c r="J82" s="125">
        <f t="shared" si="4"/>
        <v>2315.691</v>
      </c>
      <c r="K82" s="14">
        <v>33.33</v>
      </c>
      <c r="L82" s="125">
        <f t="shared" si="5"/>
        <v>2349.021</v>
      </c>
      <c r="M82" s="171" t="s">
        <v>445</v>
      </c>
    </row>
    <row r="83" s="5" customFormat="1" customHeight="1" spans="1:13">
      <c r="A83" s="37">
        <f t="shared" si="3"/>
        <v>81</v>
      </c>
      <c r="B83" s="59" t="s">
        <v>446</v>
      </c>
      <c r="C83" s="16" t="s">
        <v>447</v>
      </c>
      <c r="D83" s="16" t="s">
        <v>448</v>
      </c>
      <c r="E83" s="16" t="s">
        <v>17</v>
      </c>
      <c r="F83" s="16" t="s">
        <v>449</v>
      </c>
      <c r="G83" s="15" t="s">
        <v>469</v>
      </c>
      <c r="H83" s="23">
        <v>25.06</v>
      </c>
      <c r="I83" s="37">
        <v>30</v>
      </c>
      <c r="J83" s="125">
        <f t="shared" si="4"/>
        <v>1330.686</v>
      </c>
      <c r="K83" s="14">
        <v>33.33</v>
      </c>
      <c r="L83" s="125">
        <f t="shared" si="5"/>
        <v>1364.016</v>
      </c>
      <c r="M83" s="171" t="s">
        <v>450</v>
      </c>
    </row>
    <row r="84" s="5" customFormat="1" customHeight="1" spans="1:13">
      <c r="A84" s="35" t="s">
        <v>451</v>
      </c>
      <c r="B84" s="36"/>
      <c r="C84" s="78"/>
      <c r="D84" s="78"/>
      <c r="E84" s="78"/>
      <c r="F84" s="78"/>
      <c r="G84" s="79"/>
      <c r="H84" s="80">
        <f t="shared" ref="H84:L84" si="6">SUM(H3:H83)</f>
        <v>2148.42</v>
      </c>
      <c r="I84" s="37"/>
      <c r="J84" s="80">
        <f t="shared" si="6"/>
        <v>113458.6815</v>
      </c>
      <c r="K84" s="80">
        <f t="shared" si="6"/>
        <v>2651.96</v>
      </c>
      <c r="L84" s="80">
        <f t="shared" si="6"/>
        <v>116110.6415</v>
      </c>
      <c r="M84" s="79"/>
    </row>
    <row r="85" s="5" customFormat="1" customHeight="1" spans="1:13">
      <c r="A85" s="40" t="s">
        <v>517</v>
      </c>
      <c r="B85" s="41"/>
      <c r="C85" s="81"/>
      <c r="D85" s="81"/>
      <c r="E85" s="81"/>
      <c r="F85" s="81"/>
      <c r="G85" s="82"/>
      <c r="H85" s="83">
        <f>238.12+6.18</f>
        <v>244.3</v>
      </c>
      <c r="I85" s="37">
        <v>30</v>
      </c>
      <c r="J85" s="83">
        <f>H85*I85*1.77</f>
        <v>12972.33</v>
      </c>
      <c r="K85" s="83">
        <v>0</v>
      </c>
      <c r="L85" s="83">
        <f>J85</f>
        <v>12972.33</v>
      </c>
      <c r="M85" s="82"/>
    </row>
    <row r="86" s="5" customFormat="1" customHeight="1" spans="1:13">
      <c r="A86" s="45"/>
      <c r="B86" s="46"/>
      <c r="C86" s="81"/>
      <c r="D86" s="81"/>
      <c r="E86" s="81"/>
      <c r="F86" s="81"/>
      <c r="G86" s="82"/>
      <c r="H86" s="83">
        <v>3.09</v>
      </c>
      <c r="I86" s="37">
        <v>17</v>
      </c>
      <c r="J86" s="83">
        <f>H86*I86*1.77</f>
        <v>92.9781</v>
      </c>
      <c r="K86" s="83">
        <v>0</v>
      </c>
      <c r="L86" s="83">
        <f>J86</f>
        <v>92.9781</v>
      </c>
      <c r="M86" s="82"/>
    </row>
    <row r="87" s="5" customFormat="1" customHeight="1" spans="1:13">
      <c r="A87" s="47" t="s">
        <v>453</v>
      </c>
      <c r="B87" s="48"/>
      <c r="C87" s="84"/>
      <c r="D87" s="84"/>
      <c r="E87" s="84"/>
      <c r="F87" s="84"/>
      <c r="G87" s="85"/>
      <c r="H87" s="86">
        <f t="shared" ref="H87:K87" si="7">SUM(H84:H86)</f>
        <v>2395.81</v>
      </c>
      <c r="I87" s="52"/>
      <c r="J87" s="87">
        <f t="shared" si="7"/>
        <v>126523.9896</v>
      </c>
      <c r="K87" s="88">
        <f t="shared" si="7"/>
        <v>2651.96</v>
      </c>
      <c r="L87" s="131">
        <f>L84+L85+L86</f>
        <v>129175.9496</v>
      </c>
      <c r="M87" s="84"/>
    </row>
    <row r="88" s="5" customFormat="1" ht="61" customHeight="1" spans="1:13">
      <c r="A88" s="132" t="s">
        <v>454</v>
      </c>
      <c r="B88" s="132"/>
      <c r="C88" s="133" t="s">
        <v>518</v>
      </c>
      <c r="D88" s="134" t="s">
        <v>519</v>
      </c>
      <c r="E88" s="134"/>
      <c r="F88" s="134"/>
      <c r="G88" s="134"/>
      <c r="H88" s="134"/>
      <c r="I88" s="134"/>
      <c r="J88" s="134"/>
      <c r="K88" s="134"/>
      <c r="L88" s="134"/>
      <c r="M88" s="134"/>
    </row>
  </sheetData>
  <mergeCells count="7">
    <mergeCell ref="A1:M1"/>
    <mergeCell ref="A84:B84"/>
    <mergeCell ref="A87:B87"/>
    <mergeCell ref="A88:B88"/>
    <mergeCell ref="D88:M88"/>
    <mergeCell ref="H54:H55"/>
    <mergeCell ref="A85:B86"/>
  </mergeCells>
  <conditionalFormatting sqref="D3">
    <cfRule type="duplicateValues" dxfId="0" priority="31"/>
  </conditionalFormatting>
  <conditionalFormatting sqref="D4">
    <cfRule type="duplicateValues" dxfId="0" priority="30"/>
  </conditionalFormatting>
  <conditionalFormatting sqref="D5">
    <cfRule type="duplicateValues" dxfId="0" priority="29"/>
  </conditionalFormatting>
  <conditionalFormatting sqref="D6">
    <cfRule type="duplicateValues" dxfId="0" priority="28"/>
  </conditionalFormatting>
  <conditionalFormatting sqref="D9">
    <cfRule type="duplicateValues" dxfId="0" priority="13"/>
  </conditionalFormatting>
  <conditionalFormatting sqref="D10">
    <cfRule type="duplicateValues" dxfId="0" priority="12"/>
  </conditionalFormatting>
  <conditionalFormatting sqref="D11">
    <cfRule type="duplicateValues" dxfId="0" priority="14"/>
  </conditionalFormatting>
  <conditionalFormatting sqref="D13">
    <cfRule type="duplicateValues" dxfId="0" priority="5"/>
  </conditionalFormatting>
  <conditionalFormatting sqref="D14">
    <cfRule type="duplicateValues" dxfId="0" priority="27"/>
  </conditionalFormatting>
  <conditionalFormatting sqref="D15">
    <cfRule type="duplicateValues" dxfId="0" priority="26"/>
  </conditionalFormatting>
  <conditionalFormatting sqref="D19">
    <cfRule type="duplicateValues" dxfId="0" priority="11"/>
  </conditionalFormatting>
  <conditionalFormatting sqref="D20">
    <cfRule type="duplicateValues" dxfId="0" priority="25"/>
  </conditionalFormatting>
  <conditionalFormatting sqref="D21">
    <cfRule type="duplicateValues" dxfId="0" priority="10"/>
  </conditionalFormatting>
  <conditionalFormatting sqref="D22">
    <cfRule type="duplicateValues" dxfId="0" priority="24"/>
  </conditionalFormatting>
  <conditionalFormatting sqref="D23">
    <cfRule type="duplicateValues" dxfId="0" priority="8"/>
  </conditionalFormatting>
  <conditionalFormatting sqref="D25">
    <cfRule type="duplicateValues" dxfId="0" priority="23"/>
  </conditionalFormatting>
  <conditionalFormatting sqref="D26">
    <cfRule type="duplicateValues" dxfId="0" priority="22"/>
  </conditionalFormatting>
  <conditionalFormatting sqref="D29">
    <cfRule type="duplicateValues" dxfId="0" priority="21"/>
  </conditionalFormatting>
  <conditionalFormatting sqref="D30">
    <cfRule type="duplicateValues" dxfId="0" priority="20"/>
  </conditionalFormatting>
  <conditionalFormatting sqref="D31">
    <cfRule type="duplicateValues" dxfId="0" priority="7"/>
  </conditionalFormatting>
  <conditionalFormatting sqref="D32">
    <cfRule type="duplicateValues" dxfId="0" priority="9"/>
  </conditionalFormatting>
  <conditionalFormatting sqref="D33">
    <cfRule type="duplicateValues" dxfId="0" priority="36"/>
  </conditionalFormatting>
  <conditionalFormatting sqref="D35">
    <cfRule type="duplicateValues" dxfId="0" priority="34"/>
  </conditionalFormatting>
  <conditionalFormatting sqref="D36">
    <cfRule type="duplicateValues" dxfId="0" priority="33"/>
  </conditionalFormatting>
  <conditionalFormatting sqref="D45">
    <cfRule type="duplicateValues" dxfId="0" priority="4"/>
  </conditionalFormatting>
  <conditionalFormatting sqref="D49">
    <cfRule type="duplicateValues" dxfId="0" priority="6"/>
  </conditionalFormatting>
  <conditionalFormatting sqref="D53">
    <cfRule type="duplicateValues" dxfId="0" priority="19"/>
  </conditionalFormatting>
  <conditionalFormatting sqref="D54">
    <cfRule type="duplicateValues" dxfId="0" priority="1"/>
  </conditionalFormatting>
  <conditionalFormatting sqref="D55">
    <cfRule type="duplicateValues" dxfId="0" priority="2"/>
  </conditionalFormatting>
  <conditionalFormatting sqref="D59">
    <cfRule type="duplicateValues" dxfId="0" priority="3"/>
  </conditionalFormatting>
  <conditionalFormatting sqref="D65">
    <cfRule type="duplicateValues" dxfId="0" priority="18"/>
  </conditionalFormatting>
  <conditionalFormatting sqref="D72">
    <cfRule type="duplicateValues" dxfId="0" priority="17"/>
  </conditionalFormatting>
  <conditionalFormatting sqref="D73">
    <cfRule type="duplicateValues" dxfId="0" priority="16"/>
  </conditionalFormatting>
  <conditionalFormatting sqref="D80">
    <cfRule type="duplicateValues" dxfId="0" priority="15"/>
  </conditionalFormatting>
  <conditionalFormatting sqref="D83">
    <cfRule type="duplicateValues" dxfId="0" priority="32"/>
  </conditionalFormatting>
  <conditionalFormatting sqref="D7:D8 D16:D18 D24 D56:D58 D50:D52 D60:D64 D46:D48 D28 D37:D44 D68:D71 D74:D79 D81:D82">
    <cfRule type="duplicateValues" dxfId="0" priority="37"/>
  </conditionalFormatting>
  <conditionalFormatting sqref="D27 D34">
    <cfRule type="duplicateValues" dxfId="0" priority="35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7"/>
  <sheetViews>
    <sheetView topLeftCell="A85" workbookViewId="0">
      <selection activeCell="O95" sqref="O95"/>
    </sheetView>
  </sheetViews>
  <sheetFormatPr defaultColWidth="9" defaultRowHeight="30" customHeight="1"/>
  <cols>
    <col min="1" max="1" width="4.83333333333333" style="6" customWidth="1"/>
    <col min="2" max="2" width="5.57407407407407" customWidth="1"/>
    <col min="3" max="3" width="26.5555555555556" style="89" customWidth="1"/>
    <col min="4" max="4" width="6.22222222222222" style="1" customWidth="1"/>
    <col min="5" max="5" width="4.24074074074074" style="1" customWidth="1"/>
    <col min="6" max="6" width="19" style="1" customWidth="1"/>
    <col min="7" max="7" width="22.2222222222222" style="57" customWidth="1"/>
    <col min="8" max="8" width="9.46296296296296" style="57" customWidth="1"/>
    <col min="9" max="9" width="4.7037037037037" style="6" customWidth="1"/>
    <col min="10" max="10" width="11.7777777777778" style="58" customWidth="1"/>
    <col min="11" max="11" width="9.55555555555556" style="1" customWidth="1"/>
    <col min="12" max="12" width="11.7777777777778" style="58" customWidth="1"/>
    <col min="13" max="13" width="11.8888888888889" style="1" customWidth="1"/>
    <col min="14" max="14" width="13.2222222222222" style="90" customWidth="1"/>
    <col min="15" max="16382" width="9" style="1"/>
  </cols>
  <sheetData>
    <row r="1" s="1" customFormat="1" ht="54" customHeight="1" spans="1:14">
      <c r="A1" s="9" t="s">
        <v>520</v>
      </c>
      <c r="B1" s="9"/>
      <c r="C1" s="91"/>
      <c r="D1" s="9"/>
      <c r="E1" s="9"/>
      <c r="F1" s="9"/>
      <c r="G1" s="9"/>
      <c r="H1" s="9"/>
      <c r="I1" s="9"/>
      <c r="J1" s="10"/>
      <c r="K1" s="9"/>
      <c r="L1" s="10"/>
      <c r="M1" s="9"/>
      <c r="N1" s="90"/>
    </row>
    <row r="2" s="2" customFormat="1" customHeight="1" spans="1:14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2" t="s">
        <v>8</v>
      </c>
      <c r="I2" s="11" t="s">
        <v>9</v>
      </c>
      <c r="J2" s="13" t="s">
        <v>10</v>
      </c>
      <c r="K2" s="11" t="s">
        <v>11</v>
      </c>
      <c r="L2" s="13" t="s">
        <v>12</v>
      </c>
      <c r="M2" s="11" t="s">
        <v>13</v>
      </c>
      <c r="N2" s="92"/>
    </row>
    <row r="3" s="3" customFormat="1" ht="21" customHeight="1" spans="1:14">
      <c r="A3" s="14">
        <f t="shared" ref="A3:A52" si="0">ROW()-2</f>
        <v>1</v>
      </c>
      <c r="B3" s="60" t="s">
        <v>14</v>
      </c>
      <c r="C3" s="93" t="s">
        <v>15</v>
      </c>
      <c r="D3" s="28" t="s">
        <v>16</v>
      </c>
      <c r="E3" s="26" t="s">
        <v>17</v>
      </c>
      <c r="F3" s="26" t="s">
        <v>18</v>
      </c>
      <c r="G3" s="26" t="s">
        <v>457</v>
      </c>
      <c r="H3" s="17">
        <v>26.89</v>
      </c>
      <c r="I3" s="25">
        <v>31</v>
      </c>
      <c r="J3" s="19">
        <f t="shared" ref="J3:J14" si="1">H3*1.77*I3</f>
        <v>1475.4543</v>
      </c>
      <c r="K3" s="20">
        <v>33.33</v>
      </c>
      <c r="L3" s="19">
        <f t="shared" ref="L3:L66" si="2">J3+K3</f>
        <v>1508.7843</v>
      </c>
      <c r="M3" s="94">
        <v>17731779199</v>
      </c>
      <c r="N3" s="95"/>
    </row>
    <row r="4" s="3" customFormat="1" ht="21" customHeight="1" spans="1:14">
      <c r="A4" s="14">
        <f t="shared" si="0"/>
        <v>2</v>
      </c>
      <c r="B4" s="60" t="s">
        <v>21</v>
      </c>
      <c r="C4" s="93" t="s">
        <v>22</v>
      </c>
      <c r="D4" s="28" t="s">
        <v>23</v>
      </c>
      <c r="E4" s="26" t="s">
        <v>17</v>
      </c>
      <c r="F4" s="26" t="s">
        <v>24</v>
      </c>
      <c r="G4" s="26" t="s">
        <v>25</v>
      </c>
      <c r="H4" s="17">
        <v>26.82</v>
      </c>
      <c r="I4" s="25">
        <v>31</v>
      </c>
      <c r="J4" s="19">
        <f t="shared" si="1"/>
        <v>1471.6134</v>
      </c>
      <c r="K4" s="20">
        <v>33.33</v>
      </c>
      <c r="L4" s="19">
        <f t="shared" si="2"/>
        <v>1504.9434</v>
      </c>
      <c r="M4" s="94">
        <v>15194716759</v>
      </c>
      <c r="N4" s="95"/>
    </row>
    <row r="5" s="3" customFormat="1" ht="21" customHeight="1" spans="1:14">
      <c r="A5" s="14">
        <f t="shared" si="0"/>
        <v>3</v>
      </c>
      <c r="B5" s="60" t="s">
        <v>27</v>
      </c>
      <c r="C5" s="96" t="s">
        <v>28</v>
      </c>
      <c r="D5" s="28" t="s">
        <v>29</v>
      </c>
      <c r="E5" s="26" t="s">
        <v>17</v>
      </c>
      <c r="F5" s="26" t="s">
        <v>30</v>
      </c>
      <c r="G5" s="26" t="s">
        <v>31</v>
      </c>
      <c r="H5" s="17">
        <v>34.69</v>
      </c>
      <c r="I5" s="25">
        <v>31</v>
      </c>
      <c r="J5" s="19">
        <f t="shared" si="1"/>
        <v>1903.4403</v>
      </c>
      <c r="K5" s="20">
        <v>33.33</v>
      </c>
      <c r="L5" s="19">
        <f t="shared" si="2"/>
        <v>1936.7703</v>
      </c>
      <c r="M5" s="94">
        <v>15131724567</v>
      </c>
      <c r="N5" s="95"/>
    </row>
    <row r="6" s="3" customFormat="1" ht="21" customHeight="1" spans="1:14">
      <c r="A6" s="14">
        <f t="shared" si="0"/>
        <v>4</v>
      </c>
      <c r="B6" s="60" t="s">
        <v>521</v>
      </c>
      <c r="C6" s="93" t="s">
        <v>522</v>
      </c>
      <c r="D6" s="27" t="s">
        <v>523</v>
      </c>
      <c r="E6" s="26" t="s">
        <v>36</v>
      </c>
      <c r="F6" s="26" t="s">
        <v>524</v>
      </c>
      <c r="G6" s="26" t="s">
        <v>525</v>
      </c>
      <c r="H6" s="17">
        <v>27.05</v>
      </c>
      <c r="I6" s="25">
        <v>23</v>
      </c>
      <c r="J6" s="19">
        <f t="shared" si="1"/>
        <v>1101.2055</v>
      </c>
      <c r="K6" s="30">
        <v>24.73</v>
      </c>
      <c r="L6" s="19">
        <f t="shared" si="2"/>
        <v>1125.9355</v>
      </c>
      <c r="M6" s="27">
        <v>13833778167</v>
      </c>
      <c r="N6" s="95"/>
    </row>
    <row r="7" s="3" customFormat="1" ht="21" customHeight="1" spans="1:14">
      <c r="A7" s="14">
        <f t="shared" si="0"/>
        <v>5</v>
      </c>
      <c r="B7" s="60" t="s">
        <v>526</v>
      </c>
      <c r="C7" s="93" t="s">
        <v>527</v>
      </c>
      <c r="D7" s="27" t="s">
        <v>528</v>
      </c>
      <c r="E7" s="26" t="s">
        <v>17</v>
      </c>
      <c r="F7" s="26" t="s">
        <v>529</v>
      </c>
      <c r="G7" s="26" t="s">
        <v>530</v>
      </c>
      <c r="H7" s="17">
        <v>27.05</v>
      </c>
      <c r="I7" s="97">
        <v>15</v>
      </c>
      <c r="J7" s="19">
        <f t="shared" si="1"/>
        <v>718.1775</v>
      </c>
      <c r="K7" s="30">
        <v>16.13</v>
      </c>
      <c r="L7" s="19">
        <f t="shared" si="2"/>
        <v>734.3075</v>
      </c>
      <c r="M7" s="94">
        <v>13833777227</v>
      </c>
      <c r="N7" s="95"/>
    </row>
    <row r="8" s="3" customFormat="1" ht="21" customHeight="1" spans="1:14">
      <c r="A8" s="14">
        <f t="shared" si="0"/>
        <v>6</v>
      </c>
      <c r="B8" s="60" t="s">
        <v>531</v>
      </c>
      <c r="C8" s="93" t="s">
        <v>532</v>
      </c>
      <c r="D8" s="27" t="s">
        <v>533</v>
      </c>
      <c r="E8" s="26" t="s">
        <v>36</v>
      </c>
      <c r="F8" s="26" t="s">
        <v>534</v>
      </c>
      <c r="G8" s="26" t="s">
        <v>535</v>
      </c>
      <c r="H8" s="17">
        <v>26.98</v>
      </c>
      <c r="I8" s="97">
        <v>8</v>
      </c>
      <c r="J8" s="19">
        <f t="shared" si="1"/>
        <v>382.0368</v>
      </c>
      <c r="K8" s="62">
        <v>8.6</v>
      </c>
      <c r="L8" s="19">
        <f t="shared" si="2"/>
        <v>390.6368</v>
      </c>
      <c r="M8" s="94">
        <v>18132290404</v>
      </c>
      <c r="N8" s="95"/>
    </row>
    <row r="9" s="3" customFormat="1" ht="21" customHeight="1" spans="1:14">
      <c r="A9" s="14">
        <f t="shared" si="0"/>
        <v>7</v>
      </c>
      <c r="B9" s="60" t="s">
        <v>33</v>
      </c>
      <c r="C9" s="96" t="s">
        <v>34</v>
      </c>
      <c r="D9" s="28" t="s">
        <v>35</v>
      </c>
      <c r="E9" s="26" t="s">
        <v>17</v>
      </c>
      <c r="F9" s="26" t="s">
        <v>37</v>
      </c>
      <c r="G9" s="26" t="s">
        <v>38</v>
      </c>
      <c r="H9" s="17">
        <v>27.05</v>
      </c>
      <c r="I9" s="25">
        <v>31</v>
      </c>
      <c r="J9" s="19">
        <f t="shared" si="1"/>
        <v>1484.2335</v>
      </c>
      <c r="K9" s="20">
        <v>33.33</v>
      </c>
      <c r="L9" s="19">
        <f t="shared" si="2"/>
        <v>1517.5635</v>
      </c>
      <c r="M9" s="94">
        <v>13832766826</v>
      </c>
      <c r="N9" s="95"/>
    </row>
    <row r="10" s="3" customFormat="1" ht="21" customHeight="1" spans="1:14">
      <c r="A10" s="14">
        <f t="shared" si="0"/>
        <v>8</v>
      </c>
      <c r="B10" s="60" t="s">
        <v>40</v>
      </c>
      <c r="C10" s="93" t="s">
        <v>41</v>
      </c>
      <c r="D10" s="28" t="s">
        <v>42</v>
      </c>
      <c r="E10" s="26" t="s">
        <v>36</v>
      </c>
      <c r="F10" s="26" t="s">
        <v>43</v>
      </c>
      <c r="G10" s="26" t="s">
        <v>458</v>
      </c>
      <c r="H10" s="17">
        <v>26.98</v>
      </c>
      <c r="I10" s="25">
        <v>31</v>
      </c>
      <c r="J10" s="19">
        <f t="shared" si="1"/>
        <v>1480.3926</v>
      </c>
      <c r="K10" s="20">
        <v>33.33</v>
      </c>
      <c r="L10" s="19">
        <f t="shared" si="2"/>
        <v>1513.7226</v>
      </c>
      <c r="M10" s="94">
        <v>15512886608</v>
      </c>
      <c r="N10" s="95"/>
    </row>
    <row r="11" s="3" customFormat="1" ht="21" customHeight="1" spans="1:14">
      <c r="A11" s="14">
        <f t="shared" si="0"/>
        <v>9</v>
      </c>
      <c r="B11" s="60" t="s">
        <v>459</v>
      </c>
      <c r="C11" s="93" t="s">
        <v>460</v>
      </c>
      <c r="D11" s="28" t="s">
        <v>48</v>
      </c>
      <c r="E11" s="26" t="s">
        <v>17</v>
      </c>
      <c r="F11" s="26" t="s">
        <v>461</v>
      </c>
      <c r="G11" s="28" t="s">
        <v>462</v>
      </c>
      <c r="H11" s="17">
        <v>26.98</v>
      </c>
      <c r="I11" s="25">
        <v>31</v>
      </c>
      <c r="J11" s="19">
        <f t="shared" si="1"/>
        <v>1480.3926</v>
      </c>
      <c r="K11" s="20">
        <v>33.33</v>
      </c>
      <c r="L11" s="19">
        <f t="shared" si="2"/>
        <v>1513.7226</v>
      </c>
      <c r="M11" s="94">
        <v>17732486407</v>
      </c>
      <c r="N11" s="95"/>
    </row>
    <row r="12" s="3" customFormat="1" ht="21" customHeight="1" spans="1:14">
      <c r="A12" s="14">
        <f t="shared" si="0"/>
        <v>10</v>
      </c>
      <c r="B12" s="60" t="s">
        <v>52</v>
      </c>
      <c r="C12" s="93" t="s">
        <v>53</v>
      </c>
      <c r="D12" s="28" t="s">
        <v>54</v>
      </c>
      <c r="E12" s="26" t="s">
        <v>17</v>
      </c>
      <c r="F12" s="26" t="s">
        <v>55</v>
      </c>
      <c r="G12" s="26" t="s">
        <v>457</v>
      </c>
      <c r="H12" s="17">
        <v>26.98</v>
      </c>
      <c r="I12" s="25">
        <v>31</v>
      </c>
      <c r="J12" s="19">
        <f t="shared" si="1"/>
        <v>1480.3926</v>
      </c>
      <c r="K12" s="20">
        <v>33.33</v>
      </c>
      <c r="L12" s="19">
        <f t="shared" si="2"/>
        <v>1513.7226</v>
      </c>
      <c r="M12" s="94">
        <v>15511775816</v>
      </c>
      <c r="N12" s="95"/>
    </row>
    <row r="13" s="3" customFormat="1" ht="21" customHeight="1" spans="1:14">
      <c r="A13" s="14">
        <f t="shared" si="0"/>
        <v>11</v>
      </c>
      <c r="B13" s="60" t="s">
        <v>57</v>
      </c>
      <c r="C13" s="93" t="s">
        <v>58</v>
      </c>
      <c r="D13" s="28" t="s">
        <v>59</v>
      </c>
      <c r="E13" s="26" t="s">
        <v>17</v>
      </c>
      <c r="F13" s="26" t="s">
        <v>60</v>
      </c>
      <c r="G13" s="26" t="s">
        <v>303</v>
      </c>
      <c r="H13" s="17">
        <v>27.05</v>
      </c>
      <c r="I13" s="25">
        <v>31</v>
      </c>
      <c r="J13" s="19">
        <f t="shared" si="1"/>
        <v>1484.2335</v>
      </c>
      <c r="K13" s="20">
        <v>33.33</v>
      </c>
      <c r="L13" s="19">
        <f t="shared" si="2"/>
        <v>1517.5635</v>
      </c>
      <c r="M13" s="94">
        <v>18633731627</v>
      </c>
      <c r="N13" s="95"/>
    </row>
    <row r="14" s="3" customFormat="1" ht="21" customHeight="1" spans="1:14">
      <c r="A14" s="63">
        <f t="shared" si="0"/>
        <v>12</v>
      </c>
      <c r="B14" s="64" t="s">
        <v>63</v>
      </c>
      <c r="C14" s="98" t="s">
        <v>536</v>
      </c>
      <c r="D14" s="66" t="s">
        <v>65</v>
      </c>
      <c r="E14" s="65" t="s">
        <v>36</v>
      </c>
      <c r="F14" s="65" t="s">
        <v>66</v>
      </c>
      <c r="G14" s="65" t="s">
        <v>537</v>
      </c>
      <c r="H14" s="67">
        <v>27.05</v>
      </c>
      <c r="I14" s="74">
        <v>6</v>
      </c>
      <c r="J14" s="69">
        <f t="shared" si="1"/>
        <v>287.271</v>
      </c>
      <c r="K14" s="76">
        <v>6.45</v>
      </c>
      <c r="L14" s="69">
        <f t="shared" si="2"/>
        <v>293.721</v>
      </c>
      <c r="M14" s="68">
        <v>15533778526</v>
      </c>
      <c r="N14" s="95"/>
    </row>
    <row r="15" s="3" customFormat="1" ht="21" customHeight="1" spans="1:14">
      <c r="A15" s="63">
        <f t="shared" si="0"/>
        <v>13</v>
      </c>
      <c r="B15" s="76" t="s">
        <v>538</v>
      </c>
      <c r="C15" s="98" t="s">
        <v>539</v>
      </c>
      <c r="D15" s="77" t="s">
        <v>65</v>
      </c>
      <c r="E15" s="65" t="s">
        <v>17</v>
      </c>
      <c r="F15" s="176" t="s">
        <v>540</v>
      </c>
      <c r="G15" s="65" t="s">
        <v>541</v>
      </c>
      <c r="H15" s="73"/>
      <c r="I15" s="74">
        <v>25</v>
      </c>
      <c r="J15" s="69">
        <f>H14*1.77*I15</f>
        <v>1196.9625</v>
      </c>
      <c r="K15" s="76">
        <v>26.88</v>
      </c>
      <c r="L15" s="69">
        <f t="shared" si="2"/>
        <v>1223.8425</v>
      </c>
      <c r="M15" s="68">
        <v>18501377045</v>
      </c>
      <c r="N15" s="95"/>
    </row>
    <row r="16" s="3" customFormat="1" ht="21" customHeight="1" spans="1:14">
      <c r="A16" s="14">
        <f t="shared" si="0"/>
        <v>14</v>
      </c>
      <c r="B16" s="60" t="s">
        <v>68</v>
      </c>
      <c r="C16" s="93" t="s">
        <v>69</v>
      </c>
      <c r="D16" s="28" t="s">
        <v>70</v>
      </c>
      <c r="E16" s="26" t="s">
        <v>17</v>
      </c>
      <c r="F16" s="26" t="s">
        <v>71</v>
      </c>
      <c r="G16" s="26" t="s">
        <v>67</v>
      </c>
      <c r="H16" s="17">
        <v>26.98</v>
      </c>
      <c r="I16" s="25">
        <v>31</v>
      </c>
      <c r="J16" s="19">
        <f t="shared" ref="J16:J45" si="3">H16*1.77*I16</f>
        <v>1480.3926</v>
      </c>
      <c r="K16" s="20">
        <v>33.33</v>
      </c>
      <c r="L16" s="19">
        <f t="shared" si="2"/>
        <v>1513.7226</v>
      </c>
      <c r="M16" s="94">
        <v>13582714198</v>
      </c>
      <c r="N16" s="95"/>
    </row>
    <row r="17" s="3" customFormat="1" ht="21" customHeight="1" spans="1:14">
      <c r="A17" s="14">
        <f t="shared" si="0"/>
        <v>15</v>
      </c>
      <c r="B17" s="60" t="s">
        <v>73</v>
      </c>
      <c r="C17" s="93" t="s">
        <v>74</v>
      </c>
      <c r="D17" s="28" t="s">
        <v>75</v>
      </c>
      <c r="E17" s="99" t="s">
        <v>17</v>
      </c>
      <c r="F17" s="26" t="s">
        <v>76</v>
      </c>
      <c r="G17" s="26" t="s">
        <v>465</v>
      </c>
      <c r="H17" s="17">
        <v>27.05</v>
      </c>
      <c r="I17" s="25">
        <v>31</v>
      </c>
      <c r="J17" s="19">
        <f t="shared" si="3"/>
        <v>1484.2335</v>
      </c>
      <c r="K17" s="20">
        <v>33.33</v>
      </c>
      <c r="L17" s="19">
        <f t="shared" si="2"/>
        <v>1517.5635</v>
      </c>
      <c r="M17" s="94">
        <v>13613275656</v>
      </c>
      <c r="N17" s="95"/>
    </row>
    <row r="18" s="3" customFormat="1" ht="21" customHeight="1" spans="1:14">
      <c r="A18" s="14">
        <f t="shared" si="0"/>
        <v>16</v>
      </c>
      <c r="B18" s="60" t="s">
        <v>542</v>
      </c>
      <c r="C18" s="93" t="s">
        <v>543</v>
      </c>
      <c r="D18" s="27" t="s">
        <v>544</v>
      </c>
      <c r="E18" s="26" t="s">
        <v>36</v>
      </c>
      <c r="F18" s="26" t="s">
        <v>545</v>
      </c>
      <c r="G18" s="26" t="s">
        <v>546</v>
      </c>
      <c r="H18" s="17">
        <v>27.05</v>
      </c>
      <c r="I18" s="97">
        <v>7</v>
      </c>
      <c r="J18" s="19">
        <f t="shared" si="3"/>
        <v>335.1495</v>
      </c>
      <c r="K18" s="30">
        <v>7.53</v>
      </c>
      <c r="L18" s="19">
        <f t="shared" si="2"/>
        <v>342.6795</v>
      </c>
      <c r="M18" s="94">
        <v>19931727890</v>
      </c>
      <c r="N18" s="95"/>
    </row>
    <row r="19" s="3" customFormat="1" ht="21" customHeight="1" spans="1:14">
      <c r="A19" s="14">
        <f t="shared" si="0"/>
        <v>17</v>
      </c>
      <c r="B19" s="60" t="s">
        <v>79</v>
      </c>
      <c r="C19" s="93" t="s">
        <v>80</v>
      </c>
      <c r="D19" s="28" t="s">
        <v>81</v>
      </c>
      <c r="E19" s="26" t="s">
        <v>36</v>
      </c>
      <c r="F19" s="26" t="s">
        <v>82</v>
      </c>
      <c r="G19" s="26" t="s">
        <v>457</v>
      </c>
      <c r="H19" s="17">
        <v>26.98</v>
      </c>
      <c r="I19" s="25">
        <v>31</v>
      </c>
      <c r="J19" s="19">
        <f t="shared" si="3"/>
        <v>1480.3926</v>
      </c>
      <c r="K19" s="20">
        <v>33.33</v>
      </c>
      <c r="L19" s="19">
        <f t="shared" si="2"/>
        <v>1513.7226</v>
      </c>
      <c r="M19" s="94">
        <v>13643263126</v>
      </c>
      <c r="N19" s="95"/>
    </row>
    <row r="20" s="3" customFormat="1" ht="21" customHeight="1" spans="1:14">
      <c r="A20" s="14">
        <f t="shared" si="0"/>
        <v>18</v>
      </c>
      <c r="B20" s="60" t="s">
        <v>84</v>
      </c>
      <c r="C20" s="93" t="s">
        <v>85</v>
      </c>
      <c r="D20" s="28" t="s">
        <v>86</v>
      </c>
      <c r="E20" s="26" t="s">
        <v>36</v>
      </c>
      <c r="F20" s="26" t="s">
        <v>87</v>
      </c>
      <c r="G20" s="26" t="s">
        <v>457</v>
      </c>
      <c r="H20" s="17">
        <v>27.05</v>
      </c>
      <c r="I20" s="25">
        <v>31</v>
      </c>
      <c r="J20" s="19">
        <f t="shared" si="3"/>
        <v>1484.2335</v>
      </c>
      <c r="K20" s="20">
        <v>33.33</v>
      </c>
      <c r="L20" s="19">
        <f t="shared" si="2"/>
        <v>1517.5635</v>
      </c>
      <c r="M20" s="94">
        <v>13315778408</v>
      </c>
      <c r="N20" s="95"/>
    </row>
    <row r="21" s="3" customFormat="1" ht="21" customHeight="1" spans="1:14">
      <c r="A21" s="14">
        <f t="shared" si="0"/>
        <v>19</v>
      </c>
      <c r="B21" s="60" t="s">
        <v>89</v>
      </c>
      <c r="C21" s="93" t="s">
        <v>90</v>
      </c>
      <c r="D21" s="28" t="s">
        <v>91</v>
      </c>
      <c r="E21" s="26" t="s">
        <v>17</v>
      </c>
      <c r="F21" s="26" t="s">
        <v>92</v>
      </c>
      <c r="G21" s="26" t="s">
        <v>457</v>
      </c>
      <c r="H21" s="17">
        <v>26.98</v>
      </c>
      <c r="I21" s="25">
        <v>31</v>
      </c>
      <c r="J21" s="19">
        <f t="shared" si="3"/>
        <v>1480.3926</v>
      </c>
      <c r="K21" s="20">
        <v>33.33</v>
      </c>
      <c r="L21" s="19">
        <f t="shared" si="2"/>
        <v>1513.7226</v>
      </c>
      <c r="M21" s="94">
        <v>15833764638</v>
      </c>
      <c r="N21" s="95"/>
    </row>
    <row r="22" s="3" customFormat="1" ht="21" customHeight="1" spans="1:14">
      <c r="A22" s="14">
        <f t="shared" si="0"/>
        <v>20</v>
      </c>
      <c r="B22" s="60" t="s">
        <v>94</v>
      </c>
      <c r="C22" s="93" t="s">
        <v>95</v>
      </c>
      <c r="D22" s="28" t="s">
        <v>96</v>
      </c>
      <c r="E22" s="26" t="s">
        <v>36</v>
      </c>
      <c r="F22" s="26" t="s">
        <v>97</v>
      </c>
      <c r="G22" s="26" t="s">
        <v>457</v>
      </c>
      <c r="H22" s="17">
        <v>26.98</v>
      </c>
      <c r="I22" s="25">
        <v>31</v>
      </c>
      <c r="J22" s="19">
        <f t="shared" si="3"/>
        <v>1480.3926</v>
      </c>
      <c r="K22" s="20">
        <v>33.33</v>
      </c>
      <c r="L22" s="19">
        <f t="shared" si="2"/>
        <v>1513.7226</v>
      </c>
      <c r="M22" s="94">
        <v>13131700162</v>
      </c>
      <c r="N22" s="95"/>
    </row>
    <row r="23" s="3" customFormat="1" ht="21" customHeight="1" spans="1:14">
      <c r="A23" s="14">
        <f t="shared" si="0"/>
        <v>21</v>
      </c>
      <c r="B23" s="60" t="s">
        <v>99</v>
      </c>
      <c r="C23" s="93" t="s">
        <v>100</v>
      </c>
      <c r="D23" s="28" t="s">
        <v>101</v>
      </c>
      <c r="E23" s="26" t="s">
        <v>36</v>
      </c>
      <c r="F23" s="26" t="s">
        <v>102</v>
      </c>
      <c r="G23" s="26" t="s">
        <v>457</v>
      </c>
      <c r="H23" s="17">
        <v>26.98</v>
      </c>
      <c r="I23" s="25">
        <v>31</v>
      </c>
      <c r="J23" s="19">
        <f t="shared" si="3"/>
        <v>1480.3926</v>
      </c>
      <c r="K23" s="20">
        <v>33.33</v>
      </c>
      <c r="L23" s="19">
        <f t="shared" si="2"/>
        <v>1513.7226</v>
      </c>
      <c r="M23" s="94">
        <v>18931712758</v>
      </c>
      <c r="N23" s="95"/>
    </row>
    <row r="24" s="3" customFormat="1" ht="21" customHeight="1" spans="1:14">
      <c r="A24" s="14">
        <f t="shared" si="0"/>
        <v>22</v>
      </c>
      <c r="B24" s="60" t="s">
        <v>104</v>
      </c>
      <c r="C24" s="93" t="s">
        <v>105</v>
      </c>
      <c r="D24" s="28" t="s">
        <v>106</v>
      </c>
      <c r="E24" s="26" t="s">
        <v>17</v>
      </c>
      <c r="F24" s="26" t="s">
        <v>107</v>
      </c>
      <c r="G24" s="26" t="s">
        <v>108</v>
      </c>
      <c r="H24" s="17">
        <v>26.98</v>
      </c>
      <c r="I24" s="25">
        <v>31</v>
      </c>
      <c r="J24" s="19">
        <f t="shared" si="3"/>
        <v>1480.3926</v>
      </c>
      <c r="K24" s="20">
        <v>33.33</v>
      </c>
      <c r="L24" s="19">
        <f t="shared" si="2"/>
        <v>1513.7226</v>
      </c>
      <c r="M24" s="28" t="s">
        <v>109</v>
      </c>
      <c r="N24" s="95"/>
    </row>
    <row r="25" s="3" customFormat="1" ht="21" customHeight="1" spans="1:14">
      <c r="A25" s="14">
        <f t="shared" si="0"/>
        <v>23</v>
      </c>
      <c r="B25" s="60" t="s">
        <v>110</v>
      </c>
      <c r="C25" s="93" t="s">
        <v>111</v>
      </c>
      <c r="D25" s="28" t="s">
        <v>112</v>
      </c>
      <c r="E25" s="99" t="s">
        <v>36</v>
      </c>
      <c r="F25" s="26" t="s">
        <v>113</v>
      </c>
      <c r="G25" s="26" t="s">
        <v>465</v>
      </c>
      <c r="H25" s="17">
        <v>26.98</v>
      </c>
      <c r="I25" s="25">
        <v>31</v>
      </c>
      <c r="J25" s="19">
        <f t="shared" si="3"/>
        <v>1480.3926</v>
      </c>
      <c r="K25" s="20">
        <v>33.33</v>
      </c>
      <c r="L25" s="19">
        <f t="shared" si="2"/>
        <v>1513.7226</v>
      </c>
      <c r="M25" s="94">
        <v>13180321903</v>
      </c>
      <c r="N25" s="95"/>
    </row>
    <row r="26" s="3" customFormat="1" ht="21" customHeight="1" spans="1:14">
      <c r="A26" s="14">
        <f t="shared" si="0"/>
        <v>24</v>
      </c>
      <c r="B26" s="60" t="s">
        <v>116</v>
      </c>
      <c r="C26" s="93" t="s">
        <v>117</v>
      </c>
      <c r="D26" s="28" t="s">
        <v>118</v>
      </c>
      <c r="E26" s="99" t="s">
        <v>36</v>
      </c>
      <c r="F26" s="26" t="s">
        <v>119</v>
      </c>
      <c r="G26" s="26" t="s">
        <v>467</v>
      </c>
      <c r="H26" s="17">
        <v>26.98</v>
      </c>
      <c r="I26" s="25">
        <v>31</v>
      </c>
      <c r="J26" s="19">
        <f t="shared" si="3"/>
        <v>1480.3926</v>
      </c>
      <c r="K26" s="20">
        <v>33.33</v>
      </c>
      <c r="L26" s="19">
        <f t="shared" si="2"/>
        <v>1513.7226</v>
      </c>
      <c r="M26" s="94">
        <v>18931725031</v>
      </c>
      <c r="N26" s="95"/>
    </row>
    <row r="27" s="3" customFormat="1" ht="21" customHeight="1" spans="1:14">
      <c r="A27" s="14">
        <f t="shared" si="0"/>
        <v>25</v>
      </c>
      <c r="B27" s="60" t="s">
        <v>122</v>
      </c>
      <c r="C27" s="93" t="s">
        <v>123</v>
      </c>
      <c r="D27" s="28" t="s">
        <v>124</v>
      </c>
      <c r="E27" s="26" t="s">
        <v>17</v>
      </c>
      <c r="F27" s="26" t="s">
        <v>125</v>
      </c>
      <c r="G27" s="26" t="s">
        <v>469</v>
      </c>
      <c r="H27" s="17">
        <v>26.98</v>
      </c>
      <c r="I27" s="25">
        <v>31</v>
      </c>
      <c r="J27" s="19">
        <f t="shared" si="3"/>
        <v>1480.3926</v>
      </c>
      <c r="K27" s="20">
        <v>33.33</v>
      </c>
      <c r="L27" s="19">
        <f t="shared" si="2"/>
        <v>1513.7226</v>
      </c>
      <c r="M27" s="94">
        <v>15303271813</v>
      </c>
      <c r="N27" s="95"/>
    </row>
    <row r="28" s="3" customFormat="1" ht="21" customHeight="1" spans="1:14">
      <c r="A28" s="14">
        <f t="shared" si="0"/>
        <v>26</v>
      </c>
      <c r="B28" s="60" t="s">
        <v>128</v>
      </c>
      <c r="C28" s="93" t="s">
        <v>129</v>
      </c>
      <c r="D28" s="28" t="s">
        <v>130</v>
      </c>
      <c r="E28" s="26" t="s">
        <v>36</v>
      </c>
      <c r="F28" s="26" t="s">
        <v>131</v>
      </c>
      <c r="G28" s="26" t="s">
        <v>471</v>
      </c>
      <c r="H28" s="17">
        <v>27.05</v>
      </c>
      <c r="I28" s="25">
        <v>31</v>
      </c>
      <c r="J28" s="19">
        <f t="shared" si="3"/>
        <v>1484.2335</v>
      </c>
      <c r="K28" s="20">
        <v>33.33</v>
      </c>
      <c r="L28" s="19">
        <f t="shared" si="2"/>
        <v>1517.5635</v>
      </c>
      <c r="M28" s="94">
        <v>17303273160</v>
      </c>
      <c r="N28" s="95"/>
    </row>
    <row r="29" s="3" customFormat="1" ht="21" customHeight="1" spans="1:14">
      <c r="A29" s="14">
        <f t="shared" si="0"/>
        <v>27</v>
      </c>
      <c r="B29" s="60" t="s">
        <v>134</v>
      </c>
      <c r="C29" s="93" t="s">
        <v>135</v>
      </c>
      <c r="D29" s="28" t="s">
        <v>136</v>
      </c>
      <c r="E29" s="26" t="s">
        <v>17</v>
      </c>
      <c r="F29" s="26" t="s">
        <v>137</v>
      </c>
      <c r="G29" s="26" t="s">
        <v>457</v>
      </c>
      <c r="H29" s="17">
        <v>26.98</v>
      </c>
      <c r="I29" s="25">
        <v>31</v>
      </c>
      <c r="J29" s="19">
        <f t="shared" si="3"/>
        <v>1480.3926</v>
      </c>
      <c r="K29" s="20">
        <v>33.33</v>
      </c>
      <c r="L29" s="19">
        <f t="shared" si="2"/>
        <v>1513.7226</v>
      </c>
      <c r="M29" s="94">
        <v>13191999046</v>
      </c>
      <c r="N29" s="95"/>
    </row>
    <row r="30" s="3" customFormat="1" ht="21" customHeight="1" spans="1:14">
      <c r="A30" s="14">
        <f t="shared" si="0"/>
        <v>28</v>
      </c>
      <c r="B30" s="60" t="s">
        <v>139</v>
      </c>
      <c r="C30" s="93" t="s">
        <v>140</v>
      </c>
      <c r="D30" s="28" t="s">
        <v>141</v>
      </c>
      <c r="E30" s="26" t="s">
        <v>36</v>
      </c>
      <c r="F30" s="26" t="s">
        <v>142</v>
      </c>
      <c r="G30" s="26" t="s">
        <v>303</v>
      </c>
      <c r="H30" s="17">
        <v>27.05</v>
      </c>
      <c r="I30" s="25">
        <v>31</v>
      </c>
      <c r="J30" s="19">
        <f t="shared" si="3"/>
        <v>1484.2335</v>
      </c>
      <c r="K30" s="20">
        <v>33.33</v>
      </c>
      <c r="L30" s="19">
        <f t="shared" si="2"/>
        <v>1517.5635</v>
      </c>
      <c r="M30" s="94">
        <v>13180150902</v>
      </c>
      <c r="N30" s="95"/>
    </row>
    <row r="31" s="3" customFormat="1" ht="21" customHeight="1" spans="1:14">
      <c r="A31" s="14">
        <f t="shared" si="0"/>
        <v>29</v>
      </c>
      <c r="B31" s="60" t="s">
        <v>547</v>
      </c>
      <c r="C31" s="93" t="s">
        <v>548</v>
      </c>
      <c r="D31" s="27" t="s">
        <v>549</v>
      </c>
      <c r="E31" s="26" t="s">
        <v>17</v>
      </c>
      <c r="F31" s="26" t="s">
        <v>550</v>
      </c>
      <c r="G31" s="26" t="s">
        <v>551</v>
      </c>
      <c r="H31" s="17">
        <v>26.98</v>
      </c>
      <c r="I31" s="97">
        <v>5</v>
      </c>
      <c r="J31" s="19">
        <f t="shared" si="3"/>
        <v>238.773</v>
      </c>
      <c r="K31" s="30">
        <v>5.38</v>
      </c>
      <c r="L31" s="19">
        <f t="shared" si="2"/>
        <v>244.153</v>
      </c>
      <c r="M31" s="94">
        <v>17733737367</v>
      </c>
      <c r="N31" s="95"/>
    </row>
    <row r="32" s="3" customFormat="1" ht="21" customHeight="1" spans="1:14">
      <c r="A32" s="14">
        <f t="shared" si="0"/>
        <v>30</v>
      </c>
      <c r="B32" s="60" t="s">
        <v>151</v>
      </c>
      <c r="C32" s="93" t="s">
        <v>152</v>
      </c>
      <c r="D32" s="28" t="s">
        <v>153</v>
      </c>
      <c r="E32" s="26" t="s">
        <v>36</v>
      </c>
      <c r="F32" s="26" t="s">
        <v>154</v>
      </c>
      <c r="G32" s="26" t="s">
        <v>457</v>
      </c>
      <c r="H32" s="17">
        <v>27.05</v>
      </c>
      <c r="I32" s="25">
        <v>31</v>
      </c>
      <c r="J32" s="19">
        <f t="shared" si="3"/>
        <v>1484.2335</v>
      </c>
      <c r="K32" s="20">
        <v>33.33</v>
      </c>
      <c r="L32" s="19">
        <f t="shared" si="2"/>
        <v>1517.5635</v>
      </c>
      <c r="M32" s="28">
        <v>18330700758</v>
      </c>
      <c r="N32" s="95"/>
    </row>
    <row r="33" s="3" customFormat="1" ht="21" customHeight="1" spans="1:14">
      <c r="A33" s="14">
        <f t="shared" si="0"/>
        <v>31</v>
      </c>
      <c r="B33" s="30" t="s">
        <v>155</v>
      </c>
      <c r="C33" s="93" t="s">
        <v>156</v>
      </c>
      <c r="D33" s="28" t="s">
        <v>157</v>
      </c>
      <c r="E33" s="26" t="s">
        <v>36</v>
      </c>
      <c r="F33" s="169" t="s">
        <v>158</v>
      </c>
      <c r="G33" s="26" t="s">
        <v>457</v>
      </c>
      <c r="H33" s="17">
        <v>26.98</v>
      </c>
      <c r="I33" s="25">
        <v>31</v>
      </c>
      <c r="J33" s="19">
        <f t="shared" si="3"/>
        <v>1480.3926</v>
      </c>
      <c r="K33" s="20">
        <v>33.33</v>
      </c>
      <c r="L33" s="19">
        <f t="shared" si="2"/>
        <v>1513.7226</v>
      </c>
      <c r="M33" s="25">
        <v>17740365970</v>
      </c>
      <c r="N33" s="95"/>
    </row>
    <row r="34" s="3" customFormat="1" ht="21" customHeight="1" spans="1:14">
      <c r="A34" s="14">
        <f t="shared" si="0"/>
        <v>32</v>
      </c>
      <c r="B34" s="30" t="s">
        <v>159</v>
      </c>
      <c r="C34" s="93" t="s">
        <v>160</v>
      </c>
      <c r="D34" s="28" t="s">
        <v>161</v>
      </c>
      <c r="E34" s="26" t="s">
        <v>17</v>
      </c>
      <c r="F34" s="25" t="s">
        <v>162</v>
      </c>
      <c r="G34" s="26" t="s">
        <v>163</v>
      </c>
      <c r="H34" s="17">
        <v>27.05</v>
      </c>
      <c r="I34" s="25">
        <v>31</v>
      </c>
      <c r="J34" s="19">
        <f t="shared" si="3"/>
        <v>1484.2335</v>
      </c>
      <c r="K34" s="20">
        <v>33.33</v>
      </c>
      <c r="L34" s="19">
        <f t="shared" si="2"/>
        <v>1517.5635</v>
      </c>
      <c r="M34" s="94">
        <v>13363681616</v>
      </c>
      <c r="N34" s="95"/>
    </row>
    <row r="35" s="3" customFormat="1" ht="21" customHeight="1" spans="1:14">
      <c r="A35" s="14">
        <f t="shared" si="0"/>
        <v>33</v>
      </c>
      <c r="B35" s="60" t="s">
        <v>165</v>
      </c>
      <c r="C35" s="93" t="s">
        <v>166</v>
      </c>
      <c r="D35" s="28" t="s">
        <v>167</v>
      </c>
      <c r="E35" s="26" t="s">
        <v>36</v>
      </c>
      <c r="F35" s="26" t="s">
        <v>168</v>
      </c>
      <c r="G35" s="26" t="s">
        <v>475</v>
      </c>
      <c r="H35" s="17">
        <v>27.05</v>
      </c>
      <c r="I35" s="25">
        <v>31</v>
      </c>
      <c r="J35" s="19">
        <f t="shared" si="3"/>
        <v>1484.2335</v>
      </c>
      <c r="K35" s="20">
        <v>33.33</v>
      </c>
      <c r="L35" s="19">
        <f t="shared" si="2"/>
        <v>1517.5635</v>
      </c>
      <c r="M35" s="28">
        <v>13784706072</v>
      </c>
      <c r="N35" s="95"/>
    </row>
    <row r="36" s="3" customFormat="1" ht="21" customHeight="1" spans="1:14">
      <c r="A36" s="14">
        <f t="shared" si="0"/>
        <v>34</v>
      </c>
      <c r="B36" s="60" t="s">
        <v>169</v>
      </c>
      <c r="C36" s="93" t="s">
        <v>170</v>
      </c>
      <c r="D36" s="28" t="s">
        <v>171</v>
      </c>
      <c r="E36" s="26" t="s">
        <v>36</v>
      </c>
      <c r="F36" s="26" t="s">
        <v>172</v>
      </c>
      <c r="G36" s="26" t="s">
        <v>457</v>
      </c>
      <c r="H36" s="17">
        <v>26.98</v>
      </c>
      <c r="I36" s="25">
        <v>31</v>
      </c>
      <c r="J36" s="19">
        <f t="shared" si="3"/>
        <v>1480.3926</v>
      </c>
      <c r="K36" s="20">
        <v>33.33</v>
      </c>
      <c r="L36" s="19">
        <f t="shared" si="2"/>
        <v>1513.7226</v>
      </c>
      <c r="M36" s="94">
        <v>16630728865</v>
      </c>
      <c r="N36" s="95"/>
    </row>
    <row r="37" s="3" customFormat="1" ht="21" customHeight="1" spans="1:14">
      <c r="A37" s="14">
        <f t="shared" si="0"/>
        <v>35</v>
      </c>
      <c r="B37" s="60" t="s">
        <v>174</v>
      </c>
      <c r="C37" s="93" t="s">
        <v>175</v>
      </c>
      <c r="D37" s="28" t="s">
        <v>176</v>
      </c>
      <c r="E37" s="26" t="s">
        <v>36</v>
      </c>
      <c r="F37" s="26" t="s">
        <v>177</v>
      </c>
      <c r="G37" s="26" t="s">
        <v>475</v>
      </c>
      <c r="H37" s="17">
        <v>27.05</v>
      </c>
      <c r="I37" s="25">
        <v>31</v>
      </c>
      <c r="J37" s="19">
        <f t="shared" si="3"/>
        <v>1484.2335</v>
      </c>
      <c r="K37" s="20">
        <v>33.33</v>
      </c>
      <c r="L37" s="19">
        <f t="shared" si="2"/>
        <v>1517.5635</v>
      </c>
      <c r="M37" s="94">
        <v>18831706777</v>
      </c>
      <c r="N37" s="95"/>
    </row>
    <row r="38" s="3" customFormat="1" ht="21" customHeight="1" spans="1:14">
      <c r="A38" s="14">
        <f t="shared" si="0"/>
        <v>36</v>
      </c>
      <c r="B38" s="60" t="s">
        <v>179</v>
      </c>
      <c r="C38" s="93" t="s">
        <v>180</v>
      </c>
      <c r="D38" s="28" t="s">
        <v>181</v>
      </c>
      <c r="E38" s="26" t="s">
        <v>36</v>
      </c>
      <c r="F38" s="26" t="s">
        <v>182</v>
      </c>
      <c r="G38" s="26" t="s">
        <v>475</v>
      </c>
      <c r="H38" s="17">
        <v>26.98</v>
      </c>
      <c r="I38" s="25">
        <v>31</v>
      </c>
      <c r="J38" s="19">
        <f t="shared" si="3"/>
        <v>1480.3926</v>
      </c>
      <c r="K38" s="20">
        <v>33.33</v>
      </c>
      <c r="L38" s="19">
        <f t="shared" si="2"/>
        <v>1513.7226</v>
      </c>
      <c r="M38" s="94">
        <v>15100781234</v>
      </c>
      <c r="N38" s="95"/>
    </row>
    <row r="39" s="3" customFormat="1" ht="21" customHeight="1" spans="1:14">
      <c r="A39" s="14">
        <f t="shared" si="0"/>
        <v>37</v>
      </c>
      <c r="B39" s="60" t="s">
        <v>184</v>
      </c>
      <c r="C39" s="93" t="s">
        <v>185</v>
      </c>
      <c r="D39" s="28" t="s">
        <v>186</v>
      </c>
      <c r="E39" s="26" t="s">
        <v>36</v>
      </c>
      <c r="F39" s="26" t="s">
        <v>187</v>
      </c>
      <c r="G39" s="26" t="s">
        <v>467</v>
      </c>
      <c r="H39" s="17">
        <v>26.98</v>
      </c>
      <c r="I39" s="25">
        <v>31</v>
      </c>
      <c r="J39" s="19">
        <f t="shared" si="3"/>
        <v>1480.3926</v>
      </c>
      <c r="K39" s="20">
        <v>33.33</v>
      </c>
      <c r="L39" s="19">
        <f t="shared" si="2"/>
        <v>1513.7226</v>
      </c>
      <c r="M39" s="94">
        <v>15130748181</v>
      </c>
      <c r="N39" s="95"/>
    </row>
    <row r="40" s="3" customFormat="1" ht="21" customHeight="1" spans="1:14">
      <c r="A40" s="14">
        <f t="shared" si="0"/>
        <v>38</v>
      </c>
      <c r="B40" s="60" t="s">
        <v>190</v>
      </c>
      <c r="C40" s="93" t="s">
        <v>191</v>
      </c>
      <c r="D40" s="28" t="s">
        <v>192</v>
      </c>
      <c r="E40" s="26" t="s">
        <v>17</v>
      </c>
      <c r="F40" s="26" t="s">
        <v>193</v>
      </c>
      <c r="G40" s="26" t="s">
        <v>552</v>
      </c>
      <c r="H40" s="17">
        <v>26.98</v>
      </c>
      <c r="I40" s="25">
        <v>31</v>
      </c>
      <c r="J40" s="19">
        <f t="shared" si="3"/>
        <v>1480.3926</v>
      </c>
      <c r="K40" s="20">
        <v>33.33</v>
      </c>
      <c r="L40" s="19">
        <f t="shared" si="2"/>
        <v>1513.7226</v>
      </c>
      <c r="M40" s="94">
        <v>13930796768</v>
      </c>
      <c r="N40" s="95"/>
    </row>
    <row r="41" s="3" customFormat="1" ht="21" customHeight="1" spans="1:14">
      <c r="A41" s="14">
        <f t="shared" si="0"/>
        <v>39</v>
      </c>
      <c r="B41" s="60" t="s">
        <v>195</v>
      </c>
      <c r="C41" s="93" t="s">
        <v>196</v>
      </c>
      <c r="D41" s="28" t="s">
        <v>197</v>
      </c>
      <c r="E41" s="26" t="s">
        <v>17</v>
      </c>
      <c r="F41" s="26" t="s">
        <v>198</v>
      </c>
      <c r="G41" s="26" t="s">
        <v>475</v>
      </c>
      <c r="H41" s="17">
        <v>26.98</v>
      </c>
      <c r="I41" s="25">
        <v>31</v>
      </c>
      <c r="J41" s="19">
        <f t="shared" si="3"/>
        <v>1480.3926</v>
      </c>
      <c r="K41" s="20">
        <v>33.33</v>
      </c>
      <c r="L41" s="19">
        <f t="shared" si="2"/>
        <v>1513.7226</v>
      </c>
      <c r="M41" s="94">
        <v>13303178699</v>
      </c>
      <c r="N41" s="95"/>
    </row>
    <row r="42" s="3" customFormat="1" ht="21" customHeight="1" spans="1:14">
      <c r="A42" s="14">
        <f t="shared" si="0"/>
        <v>40</v>
      </c>
      <c r="B42" s="60" t="s">
        <v>200</v>
      </c>
      <c r="C42" s="93" t="s">
        <v>201</v>
      </c>
      <c r="D42" s="28" t="s">
        <v>202</v>
      </c>
      <c r="E42" s="26" t="s">
        <v>36</v>
      </c>
      <c r="F42" s="26" t="s">
        <v>203</v>
      </c>
      <c r="G42" s="26" t="s">
        <v>204</v>
      </c>
      <c r="H42" s="17">
        <v>26.98</v>
      </c>
      <c r="I42" s="25">
        <v>31</v>
      </c>
      <c r="J42" s="19">
        <f t="shared" si="3"/>
        <v>1480.3926</v>
      </c>
      <c r="K42" s="20">
        <v>33.33</v>
      </c>
      <c r="L42" s="19">
        <f t="shared" si="2"/>
        <v>1513.7226</v>
      </c>
      <c r="M42" s="94">
        <v>17320725161</v>
      </c>
      <c r="N42" s="95"/>
    </row>
    <row r="43" s="3" customFormat="1" ht="21" customHeight="1" spans="1:14">
      <c r="A43" s="14">
        <f t="shared" si="0"/>
        <v>41</v>
      </c>
      <c r="B43" s="60" t="s">
        <v>206</v>
      </c>
      <c r="C43" s="93" t="s">
        <v>207</v>
      </c>
      <c r="D43" s="28" t="s">
        <v>208</v>
      </c>
      <c r="E43" s="26" t="s">
        <v>36</v>
      </c>
      <c r="F43" s="169" t="s">
        <v>209</v>
      </c>
      <c r="G43" s="26" t="s">
        <v>479</v>
      </c>
      <c r="H43" s="17">
        <v>26.98</v>
      </c>
      <c r="I43" s="25">
        <v>31</v>
      </c>
      <c r="J43" s="19">
        <f t="shared" si="3"/>
        <v>1480.3926</v>
      </c>
      <c r="K43" s="20">
        <v>33.33</v>
      </c>
      <c r="L43" s="19">
        <f t="shared" si="2"/>
        <v>1513.7226</v>
      </c>
      <c r="M43" s="94">
        <v>13932790539</v>
      </c>
      <c r="N43" s="95"/>
    </row>
    <row r="44" s="3" customFormat="1" ht="21" customHeight="1" spans="1:14">
      <c r="A44" s="14">
        <f t="shared" si="0"/>
        <v>42</v>
      </c>
      <c r="B44" s="60" t="s">
        <v>212</v>
      </c>
      <c r="C44" s="93" t="s">
        <v>213</v>
      </c>
      <c r="D44" s="28" t="s">
        <v>214</v>
      </c>
      <c r="E44" s="26" t="s">
        <v>17</v>
      </c>
      <c r="F44" s="26" t="s">
        <v>215</v>
      </c>
      <c r="G44" s="26" t="s">
        <v>465</v>
      </c>
      <c r="H44" s="17">
        <v>26.98</v>
      </c>
      <c r="I44" s="25">
        <v>31</v>
      </c>
      <c r="J44" s="19">
        <f t="shared" si="3"/>
        <v>1480.3926</v>
      </c>
      <c r="K44" s="20">
        <v>33.33</v>
      </c>
      <c r="L44" s="19">
        <f t="shared" si="2"/>
        <v>1513.7226</v>
      </c>
      <c r="M44" s="94">
        <v>15100789222</v>
      </c>
      <c r="N44" s="95"/>
    </row>
    <row r="45" s="3" customFormat="1" ht="21" customHeight="1" spans="1:14">
      <c r="A45" s="63">
        <f t="shared" si="0"/>
        <v>43</v>
      </c>
      <c r="B45" s="64" t="s">
        <v>218</v>
      </c>
      <c r="C45" s="98" t="s">
        <v>219</v>
      </c>
      <c r="D45" s="66" t="s">
        <v>220</v>
      </c>
      <c r="E45" s="65" t="s">
        <v>36</v>
      </c>
      <c r="F45" s="65" t="s">
        <v>221</v>
      </c>
      <c r="G45" s="65" t="s">
        <v>553</v>
      </c>
      <c r="H45" s="67">
        <v>26.98</v>
      </c>
      <c r="I45" s="74">
        <v>16</v>
      </c>
      <c r="J45" s="69">
        <f t="shared" si="3"/>
        <v>764.0736</v>
      </c>
      <c r="K45" s="76">
        <v>17.2</v>
      </c>
      <c r="L45" s="69">
        <f t="shared" si="2"/>
        <v>781.2736</v>
      </c>
      <c r="M45" s="71">
        <v>18131791597</v>
      </c>
      <c r="N45" s="95"/>
    </row>
    <row r="46" s="3" customFormat="1" ht="21" customHeight="1" spans="1:14">
      <c r="A46" s="63">
        <f t="shared" si="0"/>
        <v>44</v>
      </c>
      <c r="B46" s="64" t="s">
        <v>554</v>
      </c>
      <c r="C46" s="98" t="s">
        <v>555</v>
      </c>
      <c r="D46" s="77" t="s">
        <v>220</v>
      </c>
      <c r="E46" s="65" t="s">
        <v>17</v>
      </c>
      <c r="F46" s="65" t="s">
        <v>556</v>
      </c>
      <c r="G46" s="65" t="s">
        <v>530</v>
      </c>
      <c r="H46" s="73"/>
      <c r="I46" s="74">
        <v>15</v>
      </c>
      <c r="J46" s="69">
        <f>H45*1.77*I46</f>
        <v>716.319</v>
      </c>
      <c r="K46" s="76">
        <v>16.13</v>
      </c>
      <c r="L46" s="69">
        <f t="shared" si="2"/>
        <v>732.449</v>
      </c>
      <c r="M46" s="71">
        <v>18131791597</v>
      </c>
      <c r="N46" s="95"/>
    </row>
    <row r="47" s="3" customFormat="1" ht="21" customHeight="1" spans="1:14">
      <c r="A47" s="14">
        <f t="shared" si="0"/>
        <v>45</v>
      </c>
      <c r="B47" s="60" t="s">
        <v>224</v>
      </c>
      <c r="C47" s="93" t="s">
        <v>225</v>
      </c>
      <c r="D47" s="28" t="s">
        <v>226</v>
      </c>
      <c r="E47" s="26" t="s">
        <v>17</v>
      </c>
      <c r="F47" s="169" t="s">
        <v>227</v>
      </c>
      <c r="G47" s="26" t="s">
        <v>457</v>
      </c>
      <c r="H47" s="17">
        <v>25.06</v>
      </c>
      <c r="I47" s="25">
        <v>31</v>
      </c>
      <c r="J47" s="19">
        <f t="shared" ref="J47:J81" si="4">H47*1.77*I47</f>
        <v>1375.0422</v>
      </c>
      <c r="K47" s="20">
        <v>33.33</v>
      </c>
      <c r="L47" s="19">
        <f t="shared" si="2"/>
        <v>1408.3722</v>
      </c>
      <c r="M47" s="94">
        <v>18903276138</v>
      </c>
      <c r="N47" s="95"/>
    </row>
    <row r="48" s="3" customFormat="1" ht="21" customHeight="1" spans="1:14">
      <c r="A48" s="14">
        <f t="shared" si="0"/>
        <v>46</v>
      </c>
      <c r="B48" s="60" t="s">
        <v>229</v>
      </c>
      <c r="C48" s="93" t="s">
        <v>230</v>
      </c>
      <c r="D48" s="28" t="s">
        <v>231</v>
      </c>
      <c r="E48" s="26" t="s">
        <v>36</v>
      </c>
      <c r="F48" s="26" t="s">
        <v>232</v>
      </c>
      <c r="G48" s="26" t="s">
        <v>457</v>
      </c>
      <c r="H48" s="17">
        <v>25.13</v>
      </c>
      <c r="I48" s="25">
        <v>31</v>
      </c>
      <c r="J48" s="19">
        <f t="shared" si="4"/>
        <v>1378.8831</v>
      </c>
      <c r="K48" s="20">
        <v>33.33</v>
      </c>
      <c r="L48" s="19">
        <f t="shared" si="2"/>
        <v>1412.2131</v>
      </c>
      <c r="M48" s="94">
        <v>15803275290</v>
      </c>
      <c r="N48" s="95"/>
    </row>
    <row r="49" s="3" customFormat="1" ht="21" customHeight="1" spans="1:14">
      <c r="A49" s="14">
        <f t="shared" si="0"/>
        <v>47</v>
      </c>
      <c r="B49" s="60" t="s">
        <v>234</v>
      </c>
      <c r="C49" s="93" t="s">
        <v>235</v>
      </c>
      <c r="D49" s="28" t="s">
        <v>236</v>
      </c>
      <c r="E49" s="26" t="s">
        <v>17</v>
      </c>
      <c r="F49" s="26" t="s">
        <v>237</v>
      </c>
      <c r="G49" s="26" t="s">
        <v>457</v>
      </c>
      <c r="H49" s="17">
        <v>25.06</v>
      </c>
      <c r="I49" s="25">
        <v>31</v>
      </c>
      <c r="J49" s="19">
        <f t="shared" si="4"/>
        <v>1375.0422</v>
      </c>
      <c r="K49" s="20">
        <v>33.33</v>
      </c>
      <c r="L49" s="19">
        <f t="shared" si="2"/>
        <v>1408.3722</v>
      </c>
      <c r="M49" s="94">
        <v>18231752965</v>
      </c>
      <c r="N49" s="95"/>
    </row>
    <row r="50" s="3" customFormat="1" ht="21" customHeight="1" spans="1:14">
      <c r="A50" s="14">
        <f t="shared" si="0"/>
        <v>48</v>
      </c>
      <c r="B50" s="60" t="s">
        <v>239</v>
      </c>
      <c r="C50" s="93" t="s">
        <v>240</v>
      </c>
      <c r="D50" s="28" t="s">
        <v>241</v>
      </c>
      <c r="E50" s="26" t="s">
        <v>36</v>
      </c>
      <c r="F50" s="26" t="s">
        <v>242</v>
      </c>
      <c r="G50" s="26" t="s">
        <v>481</v>
      </c>
      <c r="H50" s="17">
        <v>25.06</v>
      </c>
      <c r="I50" s="25">
        <v>31</v>
      </c>
      <c r="J50" s="19">
        <f t="shared" si="4"/>
        <v>1375.0422</v>
      </c>
      <c r="K50" s="20">
        <v>33.33</v>
      </c>
      <c r="L50" s="19">
        <f t="shared" si="2"/>
        <v>1408.3722</v>
      </c>
      <c r="M50" s="94">
        <v>18733093193</v>
      </c>
      <c r="N50" s="95"/>
    </row>
    <row r="51" s="3" customFormat="1" ht="21" customHeight="1" spans="1:14">
      <c r="A51" s="14">
        <f t="shared" si="0"/>
        <v>49</v>
      </c>
      <c r="B51" s="60" t="s">
        <v>245</v>
      </c>
      <c r="C51" s="96" t="s">
        <v>246</v>
      </c>
      <c r="D51" s="28" t="s">
        <v>247</v>
      </c>
      <c r="E51" s="26" t="s">
        <v>36</v>
      </c>
      <c r="F51" s="26" t="s">
        <v>248</v>
      </c>
      <c r="G51" s="26" t="s">
        <v>249</v>
      </c>
      <c r="H51" s="17">
        <v>25.13</v>
      </c>
      <c r="I51" s="25">
        <v>31</v>
      </c>
      <c r="J51" s="19">
        <f t="shared" si="4"/>
        <v>1378.8831</v>
      </c>
      <c r="K51" s="20">
        <v>33.33</v>
      </c>
      <c r="L51" s="19">
        <f t="shared" si="2"/>
        <v>1412.2131</v>
      </c>
      <c r="M51" s="94">
        <v>13191993344</v>
      </c>
      <c r="N51" s="95"/>
    </row>
    <row r="52" s="3" customFormat="1" ht="21" customHeight="1" spans="1:14">
      <c r="A52" s="14">
        <f t="shared" si="0"/>
        <v>50</v>
      </c>
      <c r="B52" s="60" t="s">
        <v>251</v>
      </c>
      <c r="C52" s="93" t="s">
        <v>252</v>
      </c>
      <c r="D52" s="28" t="s">
        <v>253</v>
      </c>
      <c r="E52" s="26" t="s">
        <v>17</v>
      </c>
      <c r="F52" s="26" t="s">
        <v>254</v>
      </c>
      <c r="G52" s="26" t="s">
        <v>469</v>
      </c>
      <c r="H52" s="17">
        <v>25.06</v>
      </c>
      <c r="I52" s="25">
        <v>31</v>
      </c>
      <c r="J52" s="19">
        <f t="shared" si="4"/>
        <v>1375.0422</v>
      </c>
      <c r="K52" s="20">
        <v>33.33</v>
      </c>
      <c r="L52" s="19">
        <f t="shared" si="2"/>
        <v>1408.3722</v>
      </c>
      <c r="M52" s="94">
        <v>18103272999</v>
      </c>
      <c r="N52" s="95"/>
    </row>
    <row r="53" s="3" customFormat="1" ht="21" customHeight="1" spans="1:14">
      <c r="A53" s="14">
        <v>51</v>
      </c>
      <c r="B53" s="60" t="s">
        <v>256</v>
      </c>
      <c r="C53" s="93" t="s">
        <v>257</v>
      </c>
      <c r="D53" s="28" t="s">
        <v>258</v>
      </c>
      <c r="E53" s="26" t="s">
        <v>36</v>
      </c>
      <c r="F53" s="26" t="s">
        <v>259</v>
      </c>
      <c r="G53" s="26" t="s">
        <v>31</v>
      </c>
      <c r="H53" s="17">
        <v>25.06</v>
      </c>
      <c r="I53" s="25">
        <v>31</v>
      </c>
      <c r="J53" s="19">
        <f t="shared" si="4"/>
        <v>1375.0422</v>
      </c>
      <c r="K53" s="20">
        <v>33.33</v>
      </c>
      <c r="L53" s="19">
        <f t="shared" si="2"/>
        <v>1408.3722</v>
      </c>
      <c r="M53" s="94">
        <v>17731735872</v>
      </c>
      <c r="N53" s="95"/>
    </row>
    <row r="54" s="3" customFormat="1" ht="21" customHeight="1" spans="1:14">
      <c r="A54" s="14">
        <f t="shared" ref="A54:A92" si="5">ROW()-2</f>
        <v>52</v>
      </c>
      <c r="B54" s="60" t="s">
        <v>261</v>
      </c>
      <c r="C54" s="93" t="s">
        <v>262</v>
      </c>
      <c r="D54" s="28" t="s">
        <v>263</v>
      </c>
      <c r="E54" s="26" t="s">
        <v>36</v>
      </c>
      <c r="F54" s="26" t="s">
        <v>264</v>
      </c>
      <c r="G54" s="26" t="s">
        <v>482</v>
      </c>
      <c r="H54" s="17">
        <v>25.06</v>
      </c>
      <c r="I54" s="25">
        <v>31</v>
      </c>
      <c r="J54" s="19">
        <f t="shared" si="4"/>
        <v>1375.0422</v>
      </c>
      <c r="K54" s="20">
        <v>33.33</v>
      </c>
      <c r="L54" s="19">
        <f t="shared" si="2"/>
        <v>1408.3722</v>
      </c>
      <c r="M54" s="94">
        <v>15903278088</v>
      </c>
      <c r="N54" s="95"/>
    </row>
    <row r="55" s="3" customFormat="1" ht="21" customHeight="1" spans="1:14">
      <c r="A55" s="14">
        <f t="shared" si="5"/>
        <v>53</v>
      </c>
      <c r="B55" s="60" t="s">
        <v>46</v>
      </c>
      <c r="C55" s="93" t="s">
        <v>47</v>
      </c>
      <c r="D55" s="28" t="s">
        <v>483</v>
      </c>
      <c r="E55" s="26" t="s">
        <v>17</v>
      </c>
      <c r="F55" s="26" t="s">
        <v>49</v>
      </c>
      <c r="G55" s="26" t="s">
        <v>484</v>
      </c>
      <c r="H55" s="17">
        <v>44.3</v>
      </c>
      <c r="I55" s="25">
        <v>31</v>
      </c>
      <c r="J55" s="19">
        <f t="shared" si="4"/>
        <v>2430.741</v>
      </c>
      <c r="K55" s="20">
        <v>33.33</v>
      </c>
      <c r="L55" s="19">
        <f t="shared" si="2"/>
        <v>2464.071</v>
      </c>
      <c r="M55" s="94">
        <v>18633873700</v>
      </c>
      <c r="N55" s="95"/>
    </row>
    <row r="56" s="3" customFormat="1" ht="21" customHeight="1" spans="1:14">
      <c r="A56" s="14">
        <f t="shared" si="5"/>
        <v>54</v>
      </c>
      <c r="B56" s="60" t="s">
        <v>557</v>
      </c>
      <c r="C56" s="93" t="s">
        <v>558</v>
      </c>
      <c r="D56" s="27" t="s">
        <v>275</v>
      </c>
      <c r="E56" s="26" t="s">
        <v>36</v>
      </c>
      <c r="F56" s="26" t="s">
        <v>559</v>
      </c>
      <c r="G56" s="26" t="s">
        <v>560</v>
      </c>
      <c r="H56" s="17">
        <v>44.36</v>
      </c>
      <c r="I56" s="25">
        <v>21</v>
      </c>
      <c r="J56" s="19">
        <f t="shared" si="4"/>
        <v>1648.8612</v>
      </c>
      <c r="K56" s="20">
        <v>22.57</v>
      </c>
      <c r="L56" s="19">
        <f t="shared" si="2"/>
        <v>1671.4312</v>
      </c>
      <c r="M56" s="94">
        <v>13315151285</v>
      </c>
      <c r="N56" s="95"/>
    </row>
    <row r="57" s="3" customFormat="1" ht="21" customHeight="1" spans="1:14">
      <c r="A57" s="14">
        <f t="shared" si="5"/>
        <v>55</v>
      </c>
      <c r="B57" s="60" t="s">
        <v>279</v>
      </c>
      <c r="C57" s="93" t="s">
        <v>280</v>
      </c>
      <c r="D57" s="28" t="s">
        <v>281</v>
      </c>
      <c r="E57" s="26" t="s">
        <v>36</v>
      </c>
      <c r="F57" s="26" t="s">
        <v>282</v>
      </c>
      <c r="G57" s="26" t="s">
        <v>67</v>
      </c>
      <c r="H57" s="17">
        <v>25.06</v>
      </c>
      <c r="I57" s="25">
        <v>31</v>
      </c>
      <c r="J57" s="19">
        <f t="shared" si="4"/>
        <v>1375.0422</v>
      </c>
      <c r="K57" s="20">
        <v>33.33</v>
      </c>
      <c r="L57" s="19">
        <f t="shared" si="2"/>
        <v>1408.3722</v>
      </c>
      <c r="M57" s="94">
        <v>13603177232</v>
      </c>
      <c r="N57" s="95"/>
    </row>
    <row r="58" s="3" customFormat="1" ht="21" customHeight="1" spans="1:14">
      <c r="A58" s="14">
        <f t="shared" si="5"/>
        <v>56</v>
      </c>
      <c r="B58" s="60" t="s">
        <v>485</v>
      </c>
      <c r="C58" s="93" t="s">
        <v>486</v>
      </c>
      <c r="D58" s="28" t="s">
        <v>286</v>
      </c>
      <c r="E58" s="26" t="s">
        <v>36</v>
      </c>
      <c r="F58" s="26" t="s">
        <v>487</v>
      </c>
      <c r="G58" s="28" t="s">
        <v>488</v>
      </c>
      <c r="H58" s="17">
        <v>25.06</v>
      </c>
      <c r="I58" s="25">
        <v>31</v>
      </c>
      <c r="J58" s="19">
        <f t="shared" si="4"/>
        <v>1375.0422</v>
      </c>
      <c r="K58" s="20">
        <v>33.33</v>
      </c>
      <c r="L58" s="19">
        <f t="shared" si="2"/>
        <v>1408.3722</v>
      </c>
      <c r="M58" s="94">
        <v>17333789999</v>
      </c>
      <c r="N58" s="95"/>
    </row>
    <row r="59" s="3" customFormat="1" ht="21" customHeight="1" spans="1:14">
      <c r="A59" s="14">
        <f t="shared" si="5"/>
        <v>57</v>
      </c>
      <c r="B59" s="30" t="s">
        <v>290</v>
      </c>
      <c r="C59" s="93" t="s">
        <v>291</v>
      </c>
      <c r="D59" s="28" t="s">
        <v>292</v>
      </c>
      <c r="E59" s="26" t="s">
        <v>36</v>
      </c>
      <c r="F59" s="169" t="s">
        <v>293</v>
      </c>
      <c r="G59" s="26" t="s">
        <v>457</v>
      </c>
      <c r="H59" s="17">
        <v>25.06</v>
      </c>
      <c r="I59" s="25">
        <v>31</v>
      </c>
      <c r="J59" s="19">
        <f t="shared" si="4"/>
        <v>1375.0422</v>
      </c>
      <c r="K59" s="20">
        <v>33.33</v>
      </c>
      <c r="L59" s="19">
        <f t="shared" si="2"/>
        <v>1408.3722</v>
      </c>
      <c r="M59" s="25">
        <v>13315727918</v>
      </c>
      <c r="N59" s="95"/>
    </row>
    <row r="60" s="3" customFormat="1" ht="21" customHeight="1" spans="1:14">
      <c r="A60" s="14">
        <f t="shared" si="5"/>
        <v>58</v>
      </c>
      <c r="B60" s="30" t="s">
        <v>294</v>
      </c>
      <c r="C60" s="93" t="s">
        <v>295</v>
      </c>
      <c r="D60" s="28" t="s">
        <v>296</v>
      </c>
      <c r="E60" s="26" t="s">
        <v>17</v>
      </c>
      <c r="F60" s="169" t="s">
        <v>297</v>
      </c>
      <c r="G60" s="26" t="s">
        <v>298</v>
      </c>
      <c r="H60" s="17">
        <v>25.06</v>
      </c>
      <c r="I60" s="25">
        <v>31</v>
      </c>
      <c r="J60" s="19">
        <f t="shared" si="4"/>
        <v>1375.0422</v>
      </c>
      <c r="K60" s="20">
        <v>33.33</v>
      </c>
      <c r="L60" s="19">
        <f t="shared" si="2"/>
        <v>1408.3722</v>
      </c>
      <c r="M60" s="25">
        <v>18632709800</v>
      </c>
      <c r="N60" s="95"/>
    </row>
    <row r="61" s="3" customFormat="1" ht="21" customHeight="1" spans="1:14">
      <c r="A61" s="14">
        <f t="shared" si="5"/>
        <v>59</v>
      </c>
      <c r="B61" s="60" t="s">
        <v>493</v>
      </c>
      <c r="C61" s="93" t="s">
        <v>494</v>
      </c>
      <c r="D61" s="28" t="s">
        <v>301</v>
      </c>
      <c r="E61" s="26" t="s">
        <v>36</v>
      </c>
      <c r="F61" s="26" t="s">
        <v>495</v>
      </c>
      <c r="G61" s="28" t="s">
        <v>496</v>
      </c>
      <c r="H61" s="17">
        <v>25.06</v>
      </c>
      <c r="I61" s="25">
        <v>31</v>
      </c>
      <c r="J61" s="19">
        <f t="shared" si="4"/>
        <v>1375.0422</v>
      </c>
      <c r="K61" s="20">
        <v>33.33</v>
      </c>
      <c r="L61" s="19">
        <f t="shared" si="2"/>
        <v>1408.3722</v>
      </c>
      <c r="M61" s="94">
        <v>13932781111</v>
      </c>
      <c r="N61" s="95"/>
    </row>
    <row r="62" s="3" customFormat="1" ht="21" customHeight="1" spans="1:14">
      <c r="A62" s="14">
        <f t="shared" si="5"/>
        <v>60</v>
      </c>
      <c r="B62" s="60" t="s">
        <v>305</v>
      </c>
      <c r="C62" s="93" t="s">
        <v>306</v>
      </c>
      <c r="D62" s="28" t="s">
        <v>307</v>
      </c>
      <c r="E62" s="26" t="s">
        <v>17</v>
      </c>
      <c r="F62" s="26" t="s">
        <v>308</v>
      </c>
      <c r="G62" s="26" t="s">
        <v>465</v>
      </c>
      <c r="H62" s="17">
        <v>25.06</v>
      </c>
      <c r="I62" s="25">
        <v>31</v>
      </c>
      <c r="J62" s="19">
        <f t="shared" si="4"/>
        <v>1375.0422</v>
      </c>
      <c r="K62" s="20">
        <v>33.33</v>
      </c>
      <c r="L62" s="19">
        <f t="shared" si="2"/>
        <v>1408.3722</v>
      </c>
      <c r="M62" s="94">
        <v>18730769010</v>
      </c>
      <c r="N62" s="95"/>
    </row>
    <row r="63" s="3" customFormat="1" ht="21" customHeight="1" spans="1:14">
      <c r="A63" s="14">
        <f t="shared" si="5"/>
        <v>61</v>
      </c>
      <c r="B63" s="60" t="s">
        <v>310</v>
      </c>
      <c r="C63" s="93" t="s">
        <v>311</v>
      </c>
      <c r="D63" s="28" t="s">
        <v>312</v>
      </c>
      <c r="E63" s="26" t="s">
        <v>36</v>
      </c>
      <c r="F63" s="26" t="s">
        <v>313</v>
      </c>
      <c r="G63" s="26" t="s">
        <v>465</v>
      </c>
      <c r="H63" s="17">
        <v>43.7</v>
      </c>
      <c r="I63" s="25">
        <v>31</v>
      </c>
      <c r="J63" s="19">
        <f t="shared" si="4"/>
        <v>2397.819</v>
      </c>
      <c r="K63" s="20">
        <v>33.33</v>
      </c>
      <c r="L63" s="19">
        <f t="shared" si="2"/>
        <v>2431.149</v>
      </c>
      <c r="M63" s="94">
        <v>13012038803</v>
      </c>
      <c r="N63" s="95"/>
    </row>
    <row r="64" s="3" customFormat="1" ht="21" customHeight="1" spans="1:14">
      <c r="A64" s="14">
        <f t="shared" si="5"/>
        <v>62</v>
      </c>
      <c r="B64" s="60" t="s">
        <v>315</v>
      </c>
      <c r="C64" s="93" t="s">
        <v>316</v>
      </c>
      <c r="D64" s="28" t="s">
        <v>317</v>
      </c>
      <c r="E64" s="26" t="s">
        <v>36</v>
      </c>
      <c r="F64" s="26" t="s">
        <v>318</v>
      </c>
      <c r="G64" s="26" t="s">
        <v>319</v>
      </c>
      <c r="H64" s="17">
        <v>25.06</v>
      </c>
      <c r="I64" s="25">
        <v>31</v>
      </c>
      <c r="J64" s="19">
        <f t="shared" si="4"/>
        <v>1375.0422</v>
      </c>
      <c r="K64" s="20">
        <v>33.33</v>
      </c>
      <c r="L64" s="19">
        <f t="shared" si="2"/>
        <v>1408.3722</v>
      </c>
      <c r="M64" s="94">
        <v>13930780920</v>
      </c>
      <c r="N64" s="95"/>
    </row>
    <row r="65" s="3" customFormat="1" ht="21" customHeight="1" spans="1:14">
      <c r="A65" s="14">
        <f t="shared" si="5"/>
        <v>63</v>
      </c>
      <c r="B65" s="60" t="s">
        <v>321</v>
      </c>
      <c r="C65" s="93" t="s">
        <v>322</v>
      </c>
      <c r="D65" s="28" t="s">
        <v>323</v>
      </c>
      <c r="E65" s="26" t="s">
        <v>36</v>
      </c>
      <c r="F65" s="26" t="s">
        <v>324</v>
      </c>
      <c r="G65" s="26" t="s">
        <v>498</v>
      </c>
      <c r="H65" s="17">
        <v>25.06</v>
      </c>
      <c r="I65" s="25">
        <v>31</v>
      </c>
      <c r="J65" s="19">
        <f t="shared" si="4"/>
        <v>1375.0422</v>
      </c>
      <c r="K65" s="20">
        <v>33.33</v>
      </c>
      <c r="L65" s="19">
        <f t="shared" si="2"/>
        <v>1408.3722</v>
      </c>
      <c r="M65" s="94">
        <v>18713724935</v>
      </c>
      <c r="N65" s="95"/>
    </row>
    <row r="66" s="3" customFormat="1" ht="21" customHeight="1" spans="1:14">
      <c r="A66" s="14">
        <f t="shared" si="5"/>
        <v>64</v>
      </c>
      <c r="B66" s="60" t="s">
        <v>561</v>
      </c>
      <c r="C66" s="93" t="s">
        <v>562</v>
      </c>
      <c r="D66" s="27" t="s">
        <v>563</v>
      </c>
      <c r="E66" s="26" t="s">
        <v>17</v>
      </c>
      <c r="F66" s="26" t="s">
        <v>564</v>
      </c>
      <c r="G66" s="26" t="s">
        <v>565</v>
      </c>
      <c r="H66" s="17">
        <v>25.06</v>
      </c>
      <c r="I66" s="97">
        <v>17</v>
      </c>
      <c r="J66" s="19">
        <f t="shared" si="4"/>
        <v>754.0554</v>
      </c>
      <c r="K66" s="30">
        <v>18.28</v>
      </c>
      <c r="L66" s="19">
        <f t="shared" si="2"/>
        <v>772.3354</v>
      </c>
      <c r="M66" s="94">
        <v>18931761519</v>
      </c>
      <c r="N66" s="95"/>
    </row>
    <row r="67" s="3" customFormat="1" ht="21" customHeight="1" spans="1:14">
      <c r="A67" s="14">
        <f t="shared" si="5"/>
        <v>65</v>
      </c>
      <c r="B67" s="60" t="s">
        <v>327</v>
      </c>
      <c r="C67" s="93" t="s">
        <v>328</v>
      </c>
      <c r="D67" s="28" t="s">
        <v>329</v>
      </c>
      <c r="E67" s="26" t="s">
        <v>17</v>
      </c>
      <c r="F67" s="26" t="s">
        <v>330</v>
      </c>
      <c r="G67" s="26" t="s">
        <v>471</v>
      </c>
      <c r="H67" s="17">
        <v>25.06</v>
      </c>
      <c r="I67" s="25">
        <v>31</v>
      </c>
      <c r="J67" s="19">
        <f t="shared" si="4"/>
        <v>1375.0422</v>
      </c>
      <c r="K67" s="20">
        <v>33.33</v>
      </c>
      <c r="L67" s="19">
        <f t="shared" ref="L67:L92" si="6">J67+K67</f>
        <v>1408.3722</v>
      </c>
      <c r="M67" s="94">
        <v>18203372010</v>
      </c>
      <c r="N67" s="95"/>
    </row>
    <row r="68" s="3" customFormat="1" ht="21" customHeight="1" spans="1:14">
      <c r="A68" s="14">
        <f t="shared" si="5"/>
        <v>66</v>
      </c>
      <c r="B68" s="60" t="s">
        <v>333</v>
      </c>
      <c r="C68" s="93" t="s">
        <v>334</v>
      </c>
      <c r="D68" s="28" t="s">
        <v>335</v>
      </c>
      <c r="E68" s="26" t="s">
        <v>36</v>
      </c>
      <c r="F68" s="26" t="s">
        <v>336</v>
      </c>
      <c r="G68" s="26" t="s">
        <v>482</v>
      </c>
      <c r="H68" s="17">
        <v>25.06</v>
      </c>
      <c r="I68" s="25">
        <v>31</v>
      </c>
      <c r="J68" s="19">
        <f t="shared" si="4"/>
        <v>1375.0422</v>
      </c>
      <c r="K68" s="20">
        <v>33.33</v>
      </c>
      <c r="L68" s="19">
        <f t="shared" si="6"/>
        <v>1408.3722</v>
      </c>
      <c r="M68" s="94">
        <v>13833989801</v>
      </c>
      <c r="N68" s="95"/>
    </row>
    <row r="69" s="3" customFormat="1" ht="21" customHeight="1" spans="1:14">
      <c r="A69" s="14">
        <f t="shared" si="5"/>
        <v>67</v>
      </c>
      <c r="B69" s="60" t="s">
        <v>339</v>
      </c>
      <c r="C69" s="93" t="s">
        <v>340</v>
      </c>
      <c r="D69" s="28" t="s">
        <v>341</v>
      </c>
      <c r="E69" s="26" t="s">
        <v>17</v>
      </c>
      <c r="F69" s="26" t="s">
        <v>342</v>
      </c>
      <c r="G69" s="26" t="s">
        <v>499</v>
      </c>
      <c r="H69" s="17">
        <v>25.13</v>
      </c>
      <c r="I69" s="25">
        <v>31</v>
      </c>
      <c r="J69" s="19">
        <f t="shared" si="4"/>
        <v>1378.8831</v>
      </c>
      <c r="K69" s="20">
        <v>33.33</v>
      </c>
      <c r="L69" s="19">
        <f t="shared" si="6"/>
        <v>1412.2131</v>
      </c>
      <c r="M69" s="94">
        <v>18032708899</v>
      </c>
      <c r="N69" s="95"/>
    </row>
    <row r="70" s="3" customFormat="1" ht="21" customHeight="1" spans="1:14">
      <c r="A70" s="14">
        <f t="shared" si="5"/>
        <v>68</v>
      </c>
      <c r="B70" s="60" t="s">
        <v>345</v>
      </c>
      <c r="C70" s="93" t="s">
        <v>346</v>
      </c>
      <c r="D70" s="28" t="s">
        <v>347</v>
      </c>
      <c r="E70" s="26" t="s">
        <v>36</v>
      </c>
      <c r="F70" s="26" t="s">
        <v>348</v>
      </c>
      <c r="G70" s="26" t="s">
        <v>475</v>
      </c>
      <c r="H70" s="17">
        <v>25.06</v>
      </c>
      <c r="I70" s="25">
        <v>31</v>
      </c>
      <c r="J70" s="19">
        <f t="shared" si="4"/>
        <v>1375.0422</v>
      </c>
      <c r="K70" s="20">
        <v>33.33</v>
      </c>
      <c r="L70" s="19">
        <f t="shared" si="6"/>
        <v>1408.3722</v>
      </c>
      <c r="M70" s="94">
        <v>13503171487</v>
      </c>
      <c r="N70" s="95"/>
    </row>
    <row r="71" s="3" customFormat="1" ht="21" customHeight="1" spans="1:14">
      <c r="A71" s="14">
        <f t="shared" si="5"/>
        <v>69</v>
      </c>
      <c r="B71" s="60" t="s">
        <v>350</v>
      </c>
      <c r="C71" s="93" t="s">
        <v>351</v>
      </c>
      <c r="D71" s="28" t="s">
        <v>352</v>
      </c>
      <c r="E71" s="26" t="s">
        <v>36</v>
      </c>
      <c r="F71" s="26" t="s">
        <v>353</v>
      </c>
      <c r="G71" s="26" t="s">
        <v>475</v>
      </c>
      <c r="H71" s="17">
        <v>25.06</v>
      </c>
      <c r="I71" s="25">
        <v>31</v>
      </c>
      <c r="J71" s="19">
        <f t="shared" si="4"/>
        <v>1375.0422</v>
      </c>
      <c r="K71" s="20">
        <v>33.33</v>
      </c>
      <c r="L71" s="19">
        <f t="shared" si="6"/>
        <v>1408.3722</v>
      </c>
      <c r="M71" s="94">
        <v>13722721888</v>
      </c>
      <c r="N71" s="95"/>
    </row>
    <row r="72" s="3" customFormat="1" ht="21" customHeight="1" spans="1:14">
      <c r="A72" s="14">
        <f t="shared" si="5"/>
        <v>70</v>
      </c>
      <c r="B72" s="60" t="s">
        <v>355</v>
      </c>
      <c r="C72" s="93" t="s">
        <v>356</v>
      </c>
      <c r="D72" s="28" t="s">
        <v>357</v>
      </c>
      <c r="E72" s="26" t="s">
        <v>36</v>
      </c>
      <c r="F72" s="26" t="s">
        <v>358</v>
      </c>
      <c r="G72" s="26" t="s">
        <v>475</v>
      </c>
      <c r="H72" s="17">
        <v>25.06</v>
      </c>
      <c r="I72" s="25">
        <v>31</v>
      </c>
      <c r="J72" s="19">
        <f t="shared" si="4"/>
        <v>1375.0422</v>
      </c>
      <c r="K72" s="20">
        <v>33.33</v>
      </c>
      <c r="L72" s="19">
        <f t="shared" si="6"/>
        <v>1408.3722</v>
      </c>
      <c r="M72" s="94">
        <v>15132703933</v>
      </c>
      <c r="N72" s="95"/>
    </row>
    <row r="73" s="3" customFormat="1" ht="21" customHeight="1" spans="1:14">
      <c r="A73" s="14">
        <f t="shared" si="5"/>
        <v>71</v>
      </c>
      <c r="B73" s="60" t="s">
        <v>360</v>
      </c>
      <c r="C73" s="93" t="s">
        <v>361</v>
      </c>
      <c r="D73" s="28" t="s">
        <v>362</v>
      </c>
      <c r="E73" s="26" t="s">
        <v>17</v>
      </c>
      <c r="F73" s="26" t="s">
        <v>363</v>
      </c>
      <c r="G73" s="26" t="s">
        <v>457</v>
      </c>
      <c r="H73" s="17">
        <v>25.06</v>
      </c>
      <c r="I73" s="25">
        <v>31</v>
      </c>
      <c r="J73" s="19">
        <f t="shared" si="4"/>
        <v>1375.0422</v>
      </c>
      <c r="K73" s="20">
        <v>33.33</v>
      </c>
      <c r="L73" s="19">
        <f t="shared" si="6"/>
        <v>1408.3722</v>
      </c>
      <c r="M73" s="94">
        <v>15350789690</v>
      </c>
      <c r="N73" s="95"/>
    </row>
    <row r="74" s="3" customFormat="1" ht="21" customHeight="1" spans="1:14">
      <c r="A74" s="14">
        <f t="shared" si="5"/>
        <v>72</v>
      </c>
      <c r="B74" s="60" t="s">
        <v>365</v>
      </c>
      <c r="C74" s="93" t="s">
        <v>366</v>
      </c>
      <c r="D74" s="28" t="s">
        <v>367</v>
      </c>
      <c r="E74" s="26" t="s">
        <v>36</v>
      </c>
      <c r="F74" s="26" t="s">
        <v>368</v>
      </c>
      <c r="G74" s="26" t="s">
        <v>457</v>
      </c>
      <c r="H74" s="17">
        <v>25.44</v>
      </c>
      <c r="I74" s="25">
        <v>31</v>
      </c>
      <c r="J74" s="19">
        <f t="shared" si="4"/>
        <v>1395.8928</v>
      </c>
      <c r="K74" s="20">
        <v>33.33</v>
      </c>
      <c r="L74" s="19">
        <f t="shared" si="6"/>
        <v>1429.2228</v>
      </c>
      <c r="M74" s="28">
        <v>17732391313</v>
      </c>
      <c r="N74" s="95"/>
    </row>
    <row r="75" s="3" customFormat="1" ht="21" customHeight="1" spans="1:14">
      <c r="A75" s="14">
        <f t="shared" si="5"/>
        <v>73</v>
      </c>
      <c r="B75" s="60" t="s">
        <v>369</v>
      </c>
      <c r="C75" s="93" t="s">
        <v>370</v>
      </c>
      <c r="D75" s="28" t="s">
        <v>371</v>
      </c>
      <c r="E75" s="26" t="s">
        <v>17</v>
      </c>
      <c r="F75" s="169" t="s">
        <v>372</v>
      </c>
      <c r="G75" s="26" t="s">
        <v>501</v>
      </c>
      <c r="H75" s="17">
        <v>24.44</v>
      </c>
      <c r="I75" s="25">
        <v>31</v>
      </c>
      <c r="J75" s="19">
        <f t="shared" si="4"/>
        <v>1341.0228</v>
      </c>
      <c r="K75" s="20">
        <v>33.33</v>
      </c>
      <c r="L75" s="19">
        <f t="shared" si="6"/>
        <v>1374.3528</v>
      </c>
      <c r="M75" s="94">
        <v>18210659116</v>
      </c>
      <c r="N75" s="95"/>
    </row>
    <row r="76" s="3" customFormat="1" ht="21" customHeight="1" spans="1:14">
      <c r="A76" s="14">
        <f t="shared" si="5"/>
        <v>74</v>
      </c>
      <c r="B76" s="60" t="s">
        <v>375</v>
      </c>
      <c r="C76" s="93" t="s">
        <v>376</v>
      </c>
      <c r="D76" s="28" t="s">
        <v>377</v>
      </c>
      <c r="E76" s="26" t="s">
        <v>17</v>
      </c>
      <c r="F76" s="169" t="s">
        <v>378</v>
      </c>
      <c r="G76" s="26" t="s">
        <v>457</v>
      </c>
      <c r="H76" s="17">
        <v>25.06</v>
      </c>
      <c r="I76" s="25">
        <v>31</v>
      </c>
      <c r="J76" s="19">
        <f t="shared" si="4"/>
        <v>1375.0422</v>
      </c>
      <c r="K76" s="20">
        <v>33.33</v>
      </c>
      <c r="L76" s="19">
        <f t="shared" si="6"/>
        <v>1408.3722</v>
      </c>
      <c r="M76" s="28">
        <v>17778822726</v>
      </c>
      <c r="N76" s="95"/>
    </row>
    <row r="77" s="3" customFormat="1" ht="21" customHeight="1" spans="1:14">
      <c r="A77" s="14">
        <f t="shared" si="5"/>
        <v>75</v>
      </c>
      <c r="B77" s="60" t="s">
        <v>379</v>
      </c>
      <c r="C77" s="93" t="s">
        <v>380</v>
      </c>
      <c r="D77" s="28" t="s">
        <v>381</v>
      </c>
      <c r="E77" s="26" t="s">
        <v>17</v>
      </c>
      <c r="F77" s="26" t="s">
        <v>382</v>
      </c>
      <c r="G77" s="26" t="s">
        <v>383</v>
      </c>
      <c r="H77" s="17">
        <v>25.06</v>
      </c>
      <c r="I77" s="25">
        <v>31</v>
      </c>
      <c r="J77" s="19">
        <f t="shared" si="4"/>
        <v>1375.0422</v>
      </c>
      <c r="K77" s="20">
        <v>33.33</v>
      </c>
      <c r="L77" s="19">
        <f t="shared" si="6"/>
        <v>1408.3722</v>
      </c>
      <c r="M77" s="94">
        <v>19932252345</v>
      </c>
      <c r="N77" s="95"/>
    </row>
    <row r="78" s="3" customFormat="1" ht="21" customHeight="1" spans="1:14">
      <c r="A78" s="14">
        <f t="shared" si="5"/>
        <v>76</v>
      </c>
      <c r="B78" s="60" t="s">
        <v>385</v>
      </c>
      <c r="C78" s="93" t="s">
        <v>386</v>
      </c>
      <c r="D78" s="28" t="s">
        <v>387</v>
      </c>
      <c r="E78" s="26" t="s">
        <v>17</v>
      </c>
      <c r="F78" s="26" t="s">
        <v>388</v>
      </c>
      <c r="G78" s="26" t="s">
        <v>457</v>
      </c>
      <c r="H78" s="17">
        <v>30.88</v>
      </c>
      <c r="I78" s="25">
        <v>31</v>
      </c>
      <c r="J78" s="19">
        <f t="shared" si="4"/>
        <v>1694.3856</v>
      </c>
      <c r="K78" s="20">
        <v>33.33</v>
      </c>
      <c r="L78" s="19">
        <f t="shared" si="6"/>
        <v>1727.7156</v>
      </c>
      <c r="M78" s="94">
        <v>15373386087</v>
      </c>
      <c r="N78" s="95"/>
    </row>
    <row r="79" s="3" customFormat="1" ht="21" customHeight="1" spans="1:14">
      <c r="A79" s="14">
        <f t="shared" si="5"/>
        <v>77</v>
      </c>
      <c r="B79" s="60" t="s">
        <v>566</v>
      </c>
      <c r="C79" s="100" t="s">
        <v>567</v>
      </c>
      <c r="D79" s="14" t="s">
        <v>568</v>
      </c>
      <c r="E79" s="26" t="s">
        <v>17</v>
      </c>
      <c r="F79" s="101" t="s">
        <v>569</v>
      </c>
      <c r="G79" s="102" t="s">
        <v>570</v>
      </c>
      <c r="H79" s="17">
        <v>27.35</v>
      </c>
      <c r="I79" s="102">
        <v>9</v>
      </c>
      <c r="J79" s="19">
        <f t="shared" si="4"/>
        <v>435.6855</v>
      </c>
      <c r="K79" s="30">
        <v>9.68</v>
      </c>
      <c r="L79" s="19">
        <f t="shared" si="6"/>
        <v>445.3655</v>
      </c>
      <c r="M79" s="102">
        <v>18633719530</v>
      </c>
      <c r="N79" s="95"/>
    </row>
    <row r="80" s="3" customFormat="1" ht="21" customHeight="1" spans="1:14">
      <c r="A80" s="14">
        <f t="shared" si="5"/>
        <v>78</v>
      </c>
      <c r="B80" s="60" t="s">
        <v>390</v>
      </c>
      <c r="C80" s="93" t="s">
        <v>391</v>
      </c>
      <c r="D80" s="28" t="s">
        <v>392</v>
      </c>
      <c r="E80" s="26" t="s">
        <v>36</v>
      </c>
      <c r="F80" s="26" t="s">
        <v>393</v>
      </c>
      <c r="G80" s="26" t="s">
        <v>465</v>
      </c>
      <c r="H80" s="17">
        <v>25.06</v>
      </c>
      <c r="I80" s="25">
        <v>31</v>
      </c>
      <c r="J80" s="19">
        <f t="shared" si="4"/>
        <v>1375.0422</v>
      </c>
      <c r="K80" s="30">
        <v>33.33</v>
      </c>
      <c r="L80" s="19">
        <f t="shared" si="6"/>
        <v>1408.3722</v>
      </c>
      <c r="M80" s="94">
        <v>18303172806</v>
      </c>
      <c r="N80" s="95"/>
    </row>
    <row r="81" s="3" customFormat="1" ht="21" customHeight="1" spans="1:14">
      <c r="A81" s="63">
        <f t="shared" si="5"/>
        <v>79</v>
      </c>
      <c r="B81" s="64" t="s">
        <v>503</v>
      </c>
      <c r="C81" s="98" t="s">
        <v>504</v>
      </c>
      <c r="D81" s="66" t="s">
        <v>398</v>
      </c>
      <c r="E81" s="65" t="s">
        <v>36</v>
      </c>
      <c r="F81" s="65" t="s">
        <v>505</v>
      </c>
      <c r="G81" s="66" t="s">
        <v>571</v>
      </c>
      <c r="H81" s="67">
        <v>25.06</v>
      </c>
      <c r="I81" s="74">
        <v>9</v>
      </c>
      <c r="J81" s="69">
        <f t="shared" si="4"/>
        <v>399.2058</v>
      </c>
      <c r="K81" s="76">
        <v>9.68</v>
      </c>
      <c r="L81" s="69">
        <f t="shared" si="6"/>
        <v>408.8858</v>
      </c>
      <c r="M81" s="71">
        <v>13102739135</v>
      </c>
      <c r="N81" s="95"/>
    </row>
    <row r="82" s="3" customFormat="1" ht="21" customHeight="1" spans="1:14">
      <c r="A82" s="63">
        <f t="shared" si="5"/>
        <v>80</v>
      </c>
      <c r="B82" s="64" t="s">
        <v>572</v>
      </c>
      <c r="C82" s="98" t="s">
        <v>573</v>
      </c>
      <c r="D82" s="77" t="s">
        <v>398</v>
      </c>
      <c r="E82" s="65" t="s">
        <v>36</v>
      </c>
      <c r="F82" s="65" t="s">
        <v>574</v>
      </c>
      <c r="G82" s="65" t="s">
        <v>575</v>
      </c>
      <c r="H82" s="73"/>
      <c r="I82" s="74">
        <v>22</v>
      </c>
      <c r="J82" s="69">
        <f>H81*1.77*I82</f>
        <v>975.8364</v>
      </c>
      <c r="K82" s="76">
        <v>23.65</v>
      </c>
      <c r="L82" s="69">
        <f t="shared" si="6"/>
        <v>999.4864</v>
      </c>
      <c r="M82" s="71">
        <v>13102739135</v>
      </c>
      <c r="N82" s="95"/>
    </row>
    <row r="83" s="3" customFormat="1" ht="21" customHeight="1" spans="1:14">
      <c r="A83" s="14">
        <f t="shared" si="5"/>
        <v>81</v>
      </c>
      <c r="B83" s="60" t="s">
        <v>402</v>
      </c>
      <c r="C83" s="93" t="s">
        <v>403</v>
      </c>
      <c r="D83" s="28" t="s">
        <v>404</v>
      </c>
      <c r="E83" s="26" t="s">
        <v>17</v>
      </c>
      <c r="F83" s="26" t="s">
        <v>405</v>
      </c>
      <c r="G83" s="26" t="s">
        <v>507</v>
      </c>
      <c r="H83" s="17">
        <v>25.06</v>
      </c>
      <c r="I83" s="25">
        <v>31</v>
      </c>
      <c r="J83" s="19">
        <f t="shared" ref="J83:J92" si="7">H83*1.77*I83</f>
        <v>1375.0422</v>
      </c>
      <c r="K83" s="20">
        <v>33.33</v>
      </c>
      <c r="L83" s="19">
        <f t="shared" si="6"/>
        <v>1408.3722</v>
      </c>
      <c r="M83" s="94">
        <v>15031777774</v>
      </c>
      <c r="N83" s="95"/>
    </row>
    <row r="84" s="3" customFormat="1" ht="21" customHeight="1" spans="1:14">
      <c r="A84" s="14">
        <f t="shared" si="5"/>
        <v>82</v>
      </c>
      <c r="B84" s="60" t="s">
        <v>408</v>
      </c>
      <c r="C84" s="93" t="s">
        <v>409</v>
      </c>
      <c r="D84" s="28" t="s">
        <v>410</v>
      </c>
      <c r="E84" s="26" t="s">
        <v>36</v>
      </c>
      <c r="F84" s="26" t="s">
        <v>411</v>
      </c>
      <c r="G84" s="26" t="s">
        <v>457</v>
      </c>
      <c r="H84" s="17">
        <v>25.13</v>
      </c>
      <c r="I84" s="25">
        <v>31</v>
      </c>
      <c r="J84" s="19">
        <f t="shared" si="7"/>
        <v>1378.8831</v>
      </c>
      <c r="K84" s="20">
        <v>33.33</v>
      </c>
      <c r="L84" s="19">
        <f t="shared" si="6"/>
        <v>1412.2131</v>
      </c>
      <c r="M84" s="28">
        <v>15222052204</v>
      </c>
      <c r="N84" s="95"/>
    </row>
    <row r="85" s="3" customFormat="1" ht="21" customHeight="1" spans="1:14">
      <c r="A85" s="14">
        <f t="shared" si="5"/>
        <v>83</v>
      </c>
      <c r="B85" s="60" t="s">
        <v>412</v>
      </c>
      <c r="C85" s="93" t="s">
        <v>413</v>
      </c>
      <c r="D85" s="28" t="s">
        <v>414</v>
      </c>
      <c r="E85" s="26" t="s">
        <v>36</v>
      </c>
      <c r="F85" s="26" t="s">
        <v>415</v>
      </c>
      <c r="G85" s="26" t="s">
        <v>457</v>
      </c>
      <c r="H85" s="17">
        <v>25.06</v>
      </c>
      <c r="I85" s="25">
        <v>31</v>
      </c>
      <c r="J85" s="19">
        <f t="shared" si="7"/>
        <v>1375.0422</v>
      </c>
      <c r="K85" s="20">
        <v>33.33</v>
      </c>
      <c r="L85" s="19">
        <f t="shared" si="6"/>
        <v>1408.3722</v>
      </c>
      <c r="M85" s="28">
        <v>15630739598</v>
      </c>
      <c r="N85" s="95"/>
    </row>
    <row r="86" s="3" customFormat="1" ht="21" customHeight="1" spans="1:14">
      <c r="A86" s="14">
        <f t="shared" si="5"/>
        <v>84</v>
      </c>
      <c r="B86" s="60" t="s">
        <v>416</v>
      </c>
      <c r="C86" s="93" t="s">
        <v>417</v>
      </c>
      <c r="D86" s="28" t="s">
        <v>418</v>
      </c>
      <c r="E86" s="26" t="s">
        <v>17</v>
      </c>
      <c r="F86" s="26" t="s">
        <v>419</v>
      </c>
      <c r="G86" s="26" t="s">
        <v>501</v>
      </c>
      <c r="H86" s="17">
        <v>25.06</v>
      </c>
      <c r="I86" s="25">
        <v>31</v>
      </c>
      <c r="J86" s="19">
        <f t="shared" si="7"/>
        <v>1375.0422</v>
      </c>
      <c r="K86" s="20">
        <v>33.33</v>
      </c>
      <c r="L86" s="19">
        <f t="shared" si="6"/>
        <v>1408.3722</v>
      </c>
      <c r="M86" s="94">
        <v>18831786325</v>
      </c>
      <c r="N86" s="95"/>
    </row>
    <row r="87" s="3" customFormat="1" ht="21" customHeight="1" spans="1:14">
      <c r="A87" s="14">
        <f t="shared" si="5"/>
        <v>85</v>
      </c>
      <c r="B87" s="60" t="s">
        <v>510</v>
      </c>
      <c r="C87" s="93" t="s">
        <v>511</v>
      </c>
      <c r="D87" s="28" t="s">
        <v>424</v>
      </c>
      <c r="E87" s="26" t="s">
        <v>36</v>
      </c>
      <c r="F87" s="34" t="s">
        <v>512</v>
      </c>
      <c r="G87" s="28" t="s">
        <v>462</v>
      </c>
      <c r="H87" s="17">
        <v>25.06</v>
      </c>
      <c r="I87" s="25">
        <v>31</v>
      </c>
      <c r="J87" s="19">
        <f t="shared" si="7"/>
        <v>1375.0422</v>
      </c>
      <c r="K87" s="20">
        <v>33.33</v>
      </c>
      <c r="L87" s="19">
        <f t="shared" si="6"/>
        <v>1408.3722</v>
      </c>
      <c r="M87" s="94">
        <v>15230786989</v>
      </c>
      <c r="N87" s="95"/>
    </row>
    <row r="88" s="3" customFormat="1" ht="21" customHeight="1" spans="1:14">
      <c r="A88" s="14">
        <f t="shared" si="5"/>
        <v>86</v>
      </c>
      <c r="B88" s="60" t="s">
        <v>427</v>
      </c>
      <c r="C88" s="93" t="s">
        <v>428</v>
      </c>
      <c r="D88" s="28" t="s">
        <v>429</v>
      </c>
      <c r="E88" s="26" t="s">
        <v>36</v>
      </c>
      <c r="F88" s="26" t="s">
        <v>430</v>
      </c>
      <c r="G88" s="26" t="s">
        <v>514</v>
      </c>
      <c r="H88" s="17">
        <v>25.13</v>
      </c>
      <c r="I88" s="25">
        <v>31</v>
      </c>
      <c r="J88" s="19">
        <f t="shared" si="7"/>
        <v>1378.8831</v>
      </c>
      <c r="K88" s="20">
        <v>33.33</v>
      </c>
      <c r="L88" s="19">
        <f t="shared" si="6"/>
        <v>1412.2131</v>
      </c>
      <c r="M88" s="94">
        <v>13315723630</v>
      </c>
      <c r="N88" s="95"/>
    </row>
    <row r="89" s="3" customFormat="1" ht="21" customHeight="1" spans="1:14">
      <c r="A89" s="14">
        <f t="shared" si="5"/>
        <v>87</v>
      </c>
      <c r="B89" s="30" t="s">
        <v>432</v>
      </c>
      <c r="C89" s="93" t="s">
        <v>433</v>
      </c>
      <c r="D89" s="28" t="s">
        <v>434</v>
      </c>
      <c r="E89" s="26" t="s">
        <v>17</v>
      </c>
      <c r="F89" s="169" t="s">
        <v>435</v>
      </c>
      <c r="G89" s="26" t="s">
        <v>457</v>
      </c>
      <c r="H89" s="17">
        <v>25.06</v>
      </c>
      <c r="I89" s="25">
        <v>31</v>
      </c>
      <c r="J89" s="19">
        <f t="shared" si="7"/>
        <v>1375.0422</v>
      </c>
      <c r="K89" s="20">
        <v>33.33</v>
      </c>
      <c r="L89" s="19">
        <f t="shared" si="6"/>
        <v>1408.3722</v>
      </c>
      <c r="M89" s="25">
        <v>13785781239</v>
      </c>
      <c r="N89" s="95"/>
    </row>
    <row r="90" s="3" customFormat="1" ht="21" customHeight="1" spans="1:14">
      <c r="A90" s="14">
        <f t="shared" si="5"/>
        <v>88</v>
      </c>
      <c r="B90" s="30" t="s">
        <v>436</v>
      </c>
      <c r="C90" s="93" t="s">
        <v>437</v>
      </c>
      <c r="D90" s="28" t="s">
        <v>438</v>
      </c>
      <c r="E90" s="26" t="s">
        <v>17</v>
      </c>
      <c r="F90" s="169" t="s">
        <v>439</v>
      </c>
      <c r="G90" s="26" t="s">
        <v>469</v>
      </c>
      <c r="H90" s="17">
        <v>25.06</v>
      </c>
      <c r="I90" s="25">
        <v>31</v>
      </c>
      <c r="J90" s="19">
        <f t="shared" si="7"/>
        <v>1375.0422</v>
      </c>
      <c r="K90" s="20">
        <v>33.33</v>
      </c>
      <c r="L90" s="19">
        <f t="shared" si="6"/>
        <v>1408.3722</v>
      </c>
      <c r="M90" s="25">
        <v>15633174875</v>
      </c>
      <c r="N90" s="95"/>
    </row>
    <row r="91" s="3" customFormat="1" ht="21" customHeight="1" spans="1:14">
      <c r="A91" s="14">
        <f t="shared" si="5"/>
        <v>89</v>
      </c>
      <c r="B91" s="60" t="s">
        <v>440</v>
      </c>
      <c r="C91" s="96" t="s">
        <v>441</v>
      </c>
      <c r="D91" s="28" t="s">
        <v>442</v>
      </c>
      <c r="E91" s="26" t="s">
        <v>36</v>
      </c>
      <c r="F91" s="28" t="s">
        <v>443</v>
      </c>
      <c r="G91" s="26" t="s">
        <v>444</v>
      </c>
      <c r="H91" s="17">
        <v>43.61</v>
      </c>
      <c r="I91" s="25">
        <v>31</v>
      </c>
      <c r="J91" s="19">
        <f t="shared" si="7"/>
        <v>2392.8807</v>
      </c>
      <c r="K91" s="20">
        <v>33.33</v>
      </c>
      <c r="L91" s="19">
        <f t="shared" si="6"/>
        <v>2426.2107</v>
      </c>
      <c r="M91" s="94">
        <v>18503179525</v>
      </c>
      <c r="N91" s="95"/>
    </row>
    <row r="92" s="3" customFormat="1" ht="21" customHeight="1" spans="1:14">
      <c r="A92" s="14">
        <f t="shared" si="5"/>
        <v>90</v>
      </c>
      <c r="B92" s="103" t="s">
        <v>446</v>
      </c>
      <c r="C92" s="93" t="s">
        <v>447</v>
      </c>
      <c r="D92" s="28" t="s">
        <v>448</v>
      </c>
      <c r="E92" s="28" t="s">
        <v>17</v>
      </c>
      <c r="F92" s="28" t="s">
        <v>449</v>
      </c>
      <c r="G92" s="26" t="s">
        <v>469</v>
      </c>
      <c r="H92" s="17">
        <v>25.06</v>
      </c>
      <c r="I92" s="25">
        <v>31</v>
      </c>
      <c r="J92" s="19">
        <f t="shared" si="7"/>
        <v>1375.0422</v>
      </c>
      <c r="K92" s="20">
        <v>33.33</v>
      </c>
      <c r="L92" s="19">
        <f t="shared" si="6"/>
        <v>1408.3722</v>
      </c>
      <c r="M92" s="94">
        <v>19932206678</v>
      </c>
      <c r="N92" s="95"/>
    </row>
    <row r="93" s="3" customFormat="1" ht="24" customHeight="1" spans="1:14">
      <c r="A93" s="104" t="s">
        <v>451</v>
      </c>
      <c r="B93" s="105"/>
      <c r="C93" s="106"/>
      <c r="D93" s="107"/>
      <c r="E93" s="107"/>
      <c r="F93" s="107"/>
      <c r="G93" s="107"/>
      <c r="H93" s="108">
        <f>SUM(H3:H92)</f>
        <v>2353.25</v>
      </c>
      <c r="I93" s="109"/>
      <c r="J93" s="108">
        <f>SUM(J3:J92)</f>
        <v>122013.5163</v>
      </c>
      <c r="K93" s="108">
        <f>SUM(K3:K92)</f>
        <v>2745.97</v>
      </c>
      <c r="L93" s="108">
        <f>SUM(L3:L92)</f>
        <v>124759.4863</v>
      </c>
      <c r="M93" s="110"/>
      <c r="N93" s="95"/>
    </row>
    <row r="94" s="3" customFormat="1" ht="21" customHeight="1" spans="1:14">
      <c r="A94" s="111"/>
      <c r="B94" s="112"/>
      <c r="C94" s="113"/>
      <c r="D94" s="42" t="s">
        <v>275</v>
      </c>
      <c r="E94" s="42"/>
      <c r="F94" s="42"/>
      <c r="G94" s="43"/>
      <c r="H94" s="44">
        <v>3.09</v>
      </c>
      <c r="I94" s="37">
        <v>21</v>
      </c>
      <c r="J94" s="44">
        <f>H94*1.77*I94</f>
        <v>114.8553</v>
      </c>
      <c r="K94" s="44"/>
      <c r="L94" s="44">
        <f t="shared" ref="L94:L96" si="8">J94</f>
        <v>114.8553</v>
      </c>
      <c r="M94" s="43"/>
      <c r="N94" s="95"/>
    </row>
    <row r="95" s="3" customFormat="1" ht="21" customHeight="1" spans="1:14">
      <c r="A95" s="111" t="s">
        <v>517</v>
      </c>
      <c r="B95" s="112"/>
      <c r="C95" s="113"/>
      <c r="D95" s="42"/>
      <c r="E95" s="42"/>
      <c r="F95" s="42"/>
      <c r="G95" s="43"/>
      <c r="H95" s="44">
        <f>278.29-3.09</f>
        <v>275.2</v>
      </c>
      <c r="I95" s="37"/>
      <c r="J95" s="44">
        <f>14033.71-169.54</f>
        <v>13864.17</v>
      </c>
      <c r="K95" s="44"/>
      <c r="L95" s="44">
        <f t="shared" si="8"/>
        <v>13864.17</v>
      </c>
      <c r="M95" s="43"/>
      <c r="N95" s="95"/>
    </row>
    <row r="96" s="3" customFormat="1" hidden="1" customHeight="1" spans="1:14">
      <c r="A96" s="114"/>
      <c r="B96" s="115"/>
      <c r="C96" s="113"/>
      <c r="D96" s="42"/>
      <c r="E96" s="42"/>
      <c r="F96" s="42"/>
      <c r="G96" s="43"/>
      <c r="H96" s="44"/>
      <c r="I96" s="37"/>
      <c r="J96" s="44">
        <f>H96*I96*1.77</f>
        <v>0</v>
      </c>
      <c r="K96" s="44">
        <v>0</v>
      </c>
      <c r="L96" s="44">
        <f t="shared" si="8"/>
        <v>0</v>
      </c>
      <c r="M96" s="43"/>
      <c r="N96" s="95"/>
    </row>
    <row r="97" s="3" customFormat="1" customHeight="1" spans="1:14">
      <c r="A97" s="116" t="s">
        <v>453</v>
      </c>
      <c r="B97" s="117"/>
      <c r="C97" s="118"/>
      <c r="D97" s="119"/>
      <c r="E97" s="119"/>
      <c r="F97" s="119"/>
      <c r="G97" s="120"/>
      <c r="H97" s="121">
        <f t="shared" ref="H97:K97" si="9">SUM(H93:H96)</f>
        <v>2631.54</v>
      </c>
      <c r="I97" s="122"/>
      <c r="J97" s="123">
        <f t="shared" si="9"/>
        <v>135992.5416</v>
      </c>
      <c r="K97" s="122">
        <f t="shared" si="9"/>
        <v>2745.97</v>
      </c>
      <c r="L97" s="124">
        <f>SUM(L93:L96)</f>
        <v>138738.5116</v>
      </c>
      <c r="M97" s="119"/>
      <c r="N97" s="95"/>
    </row>
  </sheetData>
  <mergeCells count="7">
    <mergeCell ref="A1:M1"/>
    <mergeCell ref="A93:B93"/>
    <mergeCell ref="A97:B97"/>
    <mergeCell ref="H14:H15"/>
    <mergeCell ref="H45:H46"/>
    <mergeCell ref="H81:H82"/>
    <mergeCell ref="A95:B96"/>
  </mergeCells>
  <conditionalFormatting sqref="D3">
    <cfRule type="duplicateValues" dxfId="0" priority="40"/>
  </conditionalFormatting>
  <conditionalFormatting sqref="D4">
    <cfRule type="duplicateValues" dxfId="0" priority="39"/>
  </conditionalFormatting>
  <conditionalFormatting sqref="D5">
    <cfRule type="duplicateValues" dxfId="0" priority="38"/>
  </conditionalFormatting>
  <conditionalFormatting sqref="D6">
    <cfRule type="duplicateValues" dxfId="0" priority="10"/>
  </conditionalFormatting>
  <conditionalFormatting sqref="D7">
    <cfRule type="duplicateValues" dxfId="0" priority="9"/>
  </conditionalFormatting>
  <conditionalFormatting sqref="D8">
    <cfRule type="duplicateValues" dxfId="0" priority="8"/>
  </conditionalFormatting>
  <conditionalFormatting sqref="D9">
    <cfRule type="duplicateValues" dxfId="0" priority="37"/>
  </conditionalFormatting>
  <conditionalFormatting sqref="D12">
    <cfRule type="duplicateValues" dxfId="0" priority="23"/>
  </conditionalFormatting>
  <conditionalFormatting sqref="D13">
    <cfRule type="duplicateValues" dxfId="0" priority="22"/>
  </conditionalFormatting>
  <conditionalFormatting sqref="D14">
    <cfRule type="duplicateValues" dxfId="0" priority="24"/>
  </conditionalFormatting>
  <conditionalFormatting sqref="D15">
    <cfRule type="duplicateValues" dxfId="0" priority="7"/>
  </conditionalFormatting>
  <conditionalFormatting sqref="D17">
    <cfRule type="duplicateValues" dxfId="0" priority="15"/>
  </conditionalFormatting>
  <conditionalFormatting sqref="D18">
    <cfRule type="duplicateValues" dxfId="0" priority="6"/>
  </conditionalFormatting>
  <conditionalFormatting sqref="D19">
    <cfRule type="duplicateValues" dxfId="0" priority="36"/>
  </conditionalFormatting>
  <conditionalFormatting sqref="D20">
    <cfRule type="duplicateValues" dxfId="0" priority="35"/>
  </conditionalFormatting>
  <conditionalFormatting sqref="D24">
    <cfRule type="duplicateValues" dxfId="0" priority="21"/>
  </conditionalFormatting>
  <conditionalFormatting sqref="D25">
    <cfRule type="duplicateValues" dxfId="0" priority="34"/>
  </conditionalFormatting>
  <conditionalFormatting sqref="D26">
    <cfRule type="duplicateValues" dxfId="0" priority="20"/>
  </conditionalFormatting>
  <conditionalFormatting sqref="D27">
    <cfRule type="duplicateValues" dxfId="0" priority="33"/>
  </conditionalFormatting>
  <conditionalFormatting sqref="D28">
    <cfRule type="duplicateValues" dxfId="0" priority="18"/>
  </conditionalFormatting>
  <conditionalFormatting sqref="D30">
    <cfRule type="duplicateValues" dxfId="0" priority="32"/>
  </conditionalFormatting>
  <conditionalFormatting sqref="D31">
    <cfRule type="duplicateValues" dxfId="0" priority="2"/>
  </conditionalFormatting>
  <conditionalFormatting sqref="D34">
    <cfRule type="duplicateValues" dxfId="0" priority="31"/>
  </conditionalFormatting>
  <conditionalFormatting sqref="D35">
    <cfRule type="duplicateValues" dxfId="0" priority="30"/>
  </conditionalFormatting>
  <conditionalFormatting sqref="D36">
    <cfRule type="duplicateValues" dxfId="0" priority="17"/>
  </conditionalFormatting>
  <conditionalFormatting sqref="D37">
    <cfRule type="duplicateValues" dxfId="0" priority="19"/>
  </conditionalFormatting>
  <conditionalFormatting sqref="D38">
    <cfRule type="duplicateValues" dxfId="0" priority="45"/>
  </conditionalFormatting>
  <conditionalFormatting sqref="D40">
    <cfRule type="duplicateValues" dxfId="0" priority="43"/>
  </conditionalFormatting>
  <conditionalFormatting sqref="D41">
    <cfRule type="duplicateValues" dxfId="0" priority="42"/>
  </conditionalFormatting>
  <conditionalFormatting sqref="D46">
    <cfRule type="duplicateValues" dxfId="0" priority="5"/>
  </conditionalFormatting>
  <conditionalFormatting sqref="D51">
    <cfRule type="duplicateValues" dxfId="0" priority="14"/>
  </conditionalFormatting>
  <conditionalFormatting sqref="D55">
    <cfRule type="duplicateValues" dxfId="0" priority="16"/>
  </conditionalFormatting>
  <conditionalFormatting sqref="D56">
    <cfRule type="duplicateValues" dxfId="0" priority="1"/>
  </conditionalFormatting>
  <conditionalFormatting sqref="D60">
    <cfRule type="duplicateValues" dxfId="0" priority="29"/>
  </conditionalFormatting>
  <conditionalFormatting sqref="D61">
    <cfRule type="duplicateValues" dxfId="0" priority="11"/>
  </conditionalFormatting>
  <conditionalFormatting sqref="D65">
    <cfRule type="duplicateValues" dxfId="0" priority="13"/>
  </conditionalFormatting>
  <conditionalFormatting sqref="D66">
    <cfRule type="duplicateValues" dxfId="0" priority="4"/>
  </conditionalFormatting>
  <conditionalFormatting sqref="D72">
    <cfRule type="duplicateValues" dxfId="0" priority="28"/>
  </conditionalFormatting>
  <conditionalFormatting sqref="D79">
    <cfRule type="duplicateValues" dxfId="0" priority="12"/>
  </conditionalFormatting>
  <conditionalFormatting sqref="D80">
    <cfRule type="duplicateValues" dxfId="0" priority="27"/>
  </conditionalFormatting>
  <conditionalFormatting sqref="D81">
    <cfRule type="duplicateValues" dxfId="0" priority="26"/>
  </conditionalFormatting>
  <conditionalFormatting sqref="D82">
    <cfRule type="duplicateValues" dxfId="0" priority="3"/>
  </conditionalFormatting>
  <conditionalFormatting sqref="D89">
    <cfRule type="duplicateValues" dxfId="0" priority="25"/>
  </conditionalFormatting>
  <conditionalFormatting sqref="D92">
    <cfRule type="duplicateValues" dxfId="0" priority="41"/>
  </conditionalFormatting>
  <conditionalFormatting sqref="D90:D91 D75:D78 D83:D88 D62:D64 D67:D71 D57:D59 D42:D45 D47:D50 D52:D54 D33 D29 D21:D23 D10:D11">
    <cfRule type="duplicateValues" dxfId="0" priority="46"/>
  </conditionalFormatting>
  <conditionalFormatting sqref="D32 D39">
    <cfRule type="duplicateValues" dxfId="0" priority="44"/>
  </conditionalFormatting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6"/>
  <sheetViews>
    <sheetView workbookViewId="0">
      <selection activeCell="O23" sqref="O23"/>
    </sheetView>
  </sheetViews>
  <sheetFormatPr defaultColWidth="9" defaultRowHeight="30" customHeight="1"/>
  <cols>
    <col min="1" max="1" width="4.39814814814815" style="6" customWidth="1"/>
    <col min="2" max="2" width="5.89814814814815" customWidth="1"/>
    <col min="3" max="3" width="22.8888888888889" style="1" customWidth="1"/>
    <col min="4" max="4" width="6.2037037037037" style="1" customWidth="1"/>
    <col min="5" max="5" width="5" style="1" customWidth="1"/>
    <col min="6" max="6" width="19.1111111111111" style="1" customWidth="1"/>
    <col min="7" max="7" width="22" style="57" customWidth="1"/>
    <col min="8" max="8" width="9.35185185185185" style="57" customWidth="1"/>
    <col min="9" max="9" width="4.59259259259259" style="6" customWidth="1"/>
    <col min="10" max="10" width="11.6666666666667" style="58" customWidth="1"/>
    <col min="11" max="11" width="9.33333333333333" style="1" customWidth="1"/>
    <col min="12" max="12" width="11.6666666666667" style="58" customWidth="1"/>
    <col min="13" max="13" width="13.1111111111111" style="1" customWidth="1"/>
    <col min="14" max="16384" width="9" style="1"/>
  </cols>
  <sheetData>
    <row r="1" s="1" customFormat="1" ht="48" customHeight="1" spans="1:13">
      <c r="A1" s="9" t="s">
        <v>576</v>
      </c>
      <c r="B1" s="9"/>
      <c r="C1" s="9"/>
      <c r="D1" s="9"/>
      <c r="E1" s="9"/>
      <c r="F1" s="9"/>
      <c r="G1" s="9"/>
      <c r="H1" s="9"/>
      <c r="I1" s="9"/>
      <c r="J1" s="10"/>
      <c r="K1" s="9"/>
      <c r="L1" s="10"/>
      <c r="M1" s="9"/>
    </row>
    <row r="2" s="2" customFormat="1" customHeight="1" spans="1:13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2" t="s">
        <v>8</v>
      </c>
      <c r="I2" s="11" t="s">
        <v>9</v>
      </c>
      <c r="J2" s="13" t="s">
        <v>10</v>
      </c>
      <c r="K2" s="11" t="s">
        <v>11</v>
      </c>
      <c r="L2" s="13" t="s">
        <v>12</v>
      </c>
      <c r="M2" s="11" t="s">
        <v>13</v>
      </c>
    </row>
    <row r="3" s="3" customFormat="1" customHeight="1" spans="1:13">
      <c r="A3" s="14">
        <f t="shared" ref="A3:A52" si="0">ROW()-2</f>
        <v>1</v>
      </c>
      <c r="B3" s="22" t="s">
        <v>14</v>
      </c>
      <c r="C3" s="15" t="s">
        <v>15</v>
      </c>
      <c r="D3" s="16" t="s">
        <v>16</v>
      </c>
      <c r="E3" s="15" t="s">
        <v>17</v>
      </c>
      <c r="F3" s="15" t="s">
        <v>18</v>
      </c>
      <c r="G3" s="15" t="s">
        <v>457</v>
      </c>
      <c r="H3" s="17">
        <v>26.89</v>
      </c>
      <c r="I3" s="18">
        <v>30</v>
      </c>
      <c r="J3" s="19">
        <f t="shared" ref="J3:J23" si="1">H3*1.77*I3</f>
        <v>1427.859</v>
      </c>
      <c r="K3" s="20">
        <v>33.33</v>
      </c>
      <c r="L3" s="19">
        <f t="shared" ref="L3:L66" si="2">J3+K3</f>
        <v>1461.189</v>
      </c>
      <c r="M3" s="21">
        <v>17731779199</v>
      </c>
    </row>
    <row r="4" s="3" customFormat="1" customHeight="1" spans="1:13">
      <c r="A4" s="14">
        <f t="shared" si="0"/>
        <v>2</v>
      </c>
      <c r="B4" s="22" t="s">
        <v>21</v>
      </c>
      <c r="C4" s="15" t="s">
        <v>22</v>
      </c>
      <c r="D4" s="16" t="s">
        <v>23</v>
      </c>
      <c r="E4" s="15" t="s">
        <v>17</v>
      </c>
      <c r="F4" s="15" t="s">
        <v>24</v>
      </c>
      <c r="G4" s="15" t="s">
        <v>25</v>
      </c>
      <c r="H4" s="17">
        <v>26.82</v>
      </c>
      <c r="I4" s="18">
        <v>30</v>
      </c>
      <c r="J4" s="19">
        <f t="shared" si="1"/>
        <v>1424.142</v>
      </c>
      <c r="K4" s="20">
        <v>33.33</v>
      </c>
      <c r="L4" s="19">
        <f t="shared" si="2"/>
        <v>1457.472</v>
      </c>
      <c r="M4" s="21">
        <v>15194716759</v>
      </c>
    </row>
    <row r="5" s="3" customFormat="1" customHeight="1" spans="1:13">
      <c r="A5" s="14">
        <f t="shared" si="0"/>
        <v>3</v>
      </c>
      <c r="B5" s="22" t="s">
        <v>27</v>
      </c>
      <c r="C5" s="22" t="s">
        <v>28</v>
      </c>
      <c r="D5" s="16" t="s">
        <v>29</v>
      </c>
      <c r="E5" s="15" t="s">
        <v>17</v>
      </c>
      <c r="F5" s="15" t="s">
        <v>30</v>
      </c>
      <c r="G5" s="15" t="s">
        <v>31</v>
      </c>
      <c r="H5" s="17">
        <v>34.69</v>
      </c>
      <c r="I5" s="18">
        <v>30</v>
      </c>
      <c r="J5" s="19">
        <f t="shared" si="1"/>
        <v>1842.039</v>
      </c>
      <c r="K5" s="20">
        <v>33.33</v>
      </c>
      <c r="L5" s="19">
        <f t="shared" si="2"/>
        <v>1875.369</v>
      </c>
      <c r="M5" s="21">
        <v>15131724567</v>
      </c>
    </row>
    <row r="6" s="3" customFormat="1" customHeight="1" spans="1:13">
      <c r="A6" s="14">
        <f t="shared" si="0"/>
        <v>4</v>
      </c>
      <c r="B6" s="22" t="s">
        <v>521</v>
      </c>
      <c r="C6" s="15" t="s">
        <v>522</v>
      </c>
      <c r="D6" s="23" t="s">
        <v>523</v>
      </c>
      <c r="E6" s="15" t="s">
        <v>36</v>
      </c>
      <c r="F6" s="15" t="s">
        <v>524</v>
      </c>
      <c r="G6" s="15" t="s">
        <v>525</v>
      </c>
      <c r="H6" s="17">
        <v>27.05</v>
      </c>
      <c r="I6" s="18">
        <v>30</v>
      </c>
      <c r="J6" s="19">
        <f t="shared" si="1"/>
        <v>1436.355</v>
      </c>
      <c r="K6" s="20">
        <v>33.33</v>
      </c>
      <c r="L6" s="19">
        <f t="shared" si="2"/>
        <v>1469.685</v>
      </c>
      <c r="M6" s="23">
        <v>13833778167</v>
      </c>
    </row>
    <row r="7" s="3" customFormat="1" customHeight="1" spans="1:13">
      <c r="A7" s="14">
        <f t="shared" si="0"/>
        <v>5</v>
      </c>
      <c r="B7" s="22" t="s">
        <v>526</v>
      </c>
      <c r="C7" s="15" t="s">
        <v>527</v>
      </c>
      <c r="D7" s="23" t="s">
        <v>528</v>
      </c>
      <c r="E7" s="15" t="s">
        <v>17</v>
      </c>
      <c r="F7" s="15" t="s">
        <v>529</v>
      </c>
      <c r="G7" s="15" t="s">
        <v>530</v>
      </c>
      <c r="H7" s="17">
        <v>27.05</v>
      </c>
      <c r="I7" s="18">
        <v>30</v>
      </c>
      <c r="J7" s="19">
        <f t="shared" si="1"/>
        <v>1436.355</v>
      </c>
      <c r="K7" s="20">
        <v>33.33</v>
      </c>
      <c r="L7" s="19">
        <f t="shared" si="2"/>
        <v>1469.685</v>
      </c>
      <c r="M7" s="21">
        <v>13833777227</v>
      </c>
    </row>
    <row r="8" s="3" customFormat="1" customHeight="1" spans="1:13">
      <c r="A8" s="14">
        <f t="shared" si="0"/>
        <v>6</v>
      </c>
      <c r="B8" s="22" t="s">
        <v>531</v>
      </c>
      <c r="C8" s="15" t="s">
        <v>532</v>
      </c>
      <c r="D8" s="23" t="s">
        <v>533</v>
      </c>
      <c r="E8" s="15" t="s">
        <v>36</v>
      </c>
      <c r="F8" s="15" t="s">
        <v>534</v>
      </c>
      <c r="G8" s="15" t="s">
        <v>535</v>
      </c>
      <c r="H8" s="17">
        <v>26.98</v>
      </c>
      <c r="I8" s="18">
        <v>30</v>
      </c>
      <c r="J8" s="19">
        <f t="shared" si="1"/>
        <v>1432.638</v>
      </c>
      <c r="K8" s="20">
        <v>33.33</v>
      </c>
      <c r="L8" s="19">
        <f t="shared" si="2"/>
        <v>1465.968</v>
      </c>
      <c r="M8" s="21">
        <v>18132290404</v>
      </c>
    </row>
    <row r="9" s="3" customFormat="1" customHeight="1" spans="1:13">
      <c r="A9" s="14">
        <f t="shared" si="0"/>
        <v>7</v>
      </c>
      <c r="B9" s="22" t="s">
        <v>33</v>
      </c>
      <c r="C9" s="22" t="s">
        <v>34</v>
      </c>
      <c r="D9" s="16" t="s">
        <v>35</v>
      </c>
      <c r="E9" s="15" t="s">
        <v>17</v>
      </c>
      <c r="F9" s="15" t="s">
        <v>37</v>
      </c>
      <c r="G9" s="15" t="s">
        <v>38</v>
      </c>
      <c r="H9" s="17">
        <v>27.05</v>
      </c>
      <c r="I9" s="18">
        <v>30</v>
      </c>
      <c r="J9" s="19">
        <f t="shared" si="1"/>
        <v>1436.355</v>
      </c>
      <c r="K9" s="20">
        <v>33.33</v>
      </c>
      <c r="L9" s="19">
        <f t="shared" si="2"/>
        <v>1469.685</v>
      </c>
      <c r="M9" s="21">
        <v>13832766826</v>
      </c>
    </row>
    <row r="10" s="3" customFormat="1" customHeight="1" spans="1:13">
      <c r="A10" s="14">
        <f t="shared" si="0"/>
        <v>8</v>
      </c>
      <c r="B10" s="22" t="s">
        <v>40</v>
      </c>
      <c r="C10" s="15" t="s">
        <v>41</v>
      </c>
      <c r="D10" s="16" t="s">
        <v>42</v>
      </c>
      <c r="E10" s="15" t="s">
        <v>36</v>
      </c>
      <c r="F10" s="15" t="s">
        <v>43</v>
      </c>
      <c r="G10" s="15" t="s">
        <v>458</v>
      </c>
      <c r="H10" s="17">
        <v>26.98</v>
      </c>
      <c r="I10" s="18">
        <v>30</v>
      </c>
      <c r="J10" s="19">
        <f t="shared" si="1"/>
        <v>1432.638</v>
      </c>
      <c r="K10" s="20">
        <v>33.33</v>
      </c>
      <c r="L10" s="19">
        <f t="shared" si="2"/>
        <v>1465.968</v>
      </c>
      <c r="M10" s="21">
        <v>15512886608</v>
      </c>
    </row>
    <row r="11" s="3" customFormat="1" customHeight="1" spans="1:13">
      <c r="A11" s="14">
        <f t="shared" si="0"/>
        <v>9</v>
      </c>
      <c r="B11" s="22" t="s">
        <v>459</v>
      </c>
      <c r="C11" s="15" t="s">
        <v>460</v>
      </c>
      <c r="D11" s="16" t="s">
        <v>48</v>
      </c>
      <c r="E11" s="15" t="s">
        <v>17</v>
      </c>
      <c r="F11" s="15" t="s">
        <v>461</v>
      </c>
      <c r="G11" s="16" t="s">
        <v>462</v>
      </c>
      <c r="H11" s="17">
        <v>26.98</v>
      </c>
      <c r="I11" s="18">
        <v>30</v>
      </c>
      <c r="J11" s="19">
        <f t="shared" si="1"/>
        <v>1432.638</v>
      </c>
      <c r="K11" s="20">
        <v>33.33</v>
      </c>
      <c r="L11" s="19">
        <f t="shared" si="2"/>
        <v>1465.968</v>
      </c>
      <c r="M11" s="21">
        <v>17732486407</v>
      </c>
    </row>
    <row r="12" s="3" customFormat="1" customHeight="1" spans="1:13">
      <c r="A12" s="14">
        <f t="shared" si="0"/>
        <v>10</v>
      </c>
      <c r="B12" s="22" t="s">
        <v>52</v>
      </c>
      <c r="C12" s="15" t="s">
        <v>53</v>
      </c>
      <c r="D12" s="16" t="s">
        <v>54</v>
      </c>
      <c r="E12" s="15" t="s">
        <v>17</v>
      </c>
      <c r="F12" s="15" t="s">
        <v>55</v>
      </c>
      <c r="G12" s="15" t="s">
        <v>457</v>
      </c>
      <c r="H12" s="17">
        <v>26.98</v>
      </c>
      <c r="I12" s="18">
        <v>30</v>
      </c>
      <c r="J12" s="19">
        <f t="shared" si="1"/>
        <v>1432.638</v>
      </c>
      <c r="K12" s="20">
        <v>33.33</v>
      </c>
      <c r="L12" s="19">
        <f t="shared" si="2"/>
        <v>1465.968</v>
      </c>
      <c r="M12" s="21">
        <v>15511775816</v>
      </c>
    </row>
    <row r="13" s="3" customFormat="1" customHeight="1" spans="1:13">
      <c r="A13" s="14">
        <f t="shared" si="0"/>
        <v>11</v>
      </c>
      <c r="B13" s="22" t="s">
        <v>57</v>
      </c>
      <c r="C13" s="15" t="s">
        <v>58</v>
      </c>
      <c r="D13" s="16" t="s">
        <v>59</v>
      </c>
      <c r="E13" s="15" t="s">
        <v>17</v>
      </c>
      <c r="F13" s="15" t="s">
        <v>60</v>
      </c>
      <c r="G13" s="15" t="s">
        <v>303</v>
      </c>
      <c r="H13" s="17">
        <v>27.05</v>
      </c>
      <c r="I13" s="18">
        <v>30</v>
      </c>
      <c r="J13" s="19">
        <f t="shared" si="1"/>
        <v>1436.355</v>
      </c>
      <c r="K13" s="20">
        <v>33.33</v>
      </c>
      <c r="L13" s="19">
        <f t="shared" si="2"/>
        <v>1469.685</v>
      </c>
      <c r="M13" s="21">
        <v>18633731627</v>
      </c>
    </row>
    <row r="14" s="4" customFormat="1" customHeight="1" spans="1:13">
      <c r="A14" s="14">
        <f t="shared" si="0"/>
        <v>12</v>
      </c>
      <c r="B14" s="30" t="s">
        <v>538</v>
      </c>
      <c r="C14" s="26" t="s">
        <v>539</v>
      </c>
      <c r="D14" s="27" t="s">
        <v>65</v>
      </c>
      <c r="E14" s="26" t="s">
        <v>17</v>
      </c>
      <c r="F14" s="177" t="s">
        <v>540</v>
      </c>
      <c r="G14" s="26" t="s">
        <v>541</v>
      </c>
      <c r="H14" s="24">
        <v>27.05</v>
      </c>
      <c r="I14" s="18">
        <v>30</v>
      </c>
      <c r="J14" s="19">
        <f t="shared" si="1"/>
        <v>1436.355</v>
      </c>
      <c r="K14" s="20">
        <v>33.33</v>
      </c>
      <c r="L14" s="19">
        <f t="shared" si="2"/>
        <v>1469.685</v>
      </c>
      <c r="M14" s="18">
        <v>18501377045</v>
      </c>
    </row>
    <row r="15" s="4" customFormat="1" customHeight="1" spans="1:13">
      <c r="A15" s="14">
        <f t="shared" si="0"/>
        <v>13</v>
      </c>
      <c r="B15" s="60" t="s">
        <v>68</v>
      </c>
      <c r="C15" s="26" t="s">
        <v>69</v>
      </c>
      <c r="D15" s="28" t="s">
        <v>70</v>
      </c>
      <c r="E15" s="26" t="s">
        <v>17</v>
      </c>
      <c r="F15" s="26" t="s">
        <v>71</v>
      </c>
      <c r="G15" s="26" t="s">
        <v>67</v>
      </c>
      <c r="H15" s="24">
        <v>26.98</v>
      </c>
      <c r="I15" s="18">
        <v>30</v>
      </c>
      <c r="J15" s="19">
        <f t="shared" si="1"/>
        <v>1432.638</v>
      </c>
      <c r="K15" s="20">
        <v>33.33</v>
      </c>
      <c r="L15" s="19">
        <f t="shared" si="2"/>
        <v>1465.968</v>
      </c>
      <c r="M15" s="21">
        <v>13582714198</v>
      </c>
    </row>
    <row r="16" s="3" customFormat="1" customHeight="1" spans="1:13">
      <c r="A16" s="14">
        <f t="shared" si="0"/>
        <v>14</v>
      </c>
      <c r="B16" s="22" t="s">
        <v>73</v>
      </c>
      <c r="C16" s="15" t="s">
        <v>74</v>
      </c>
      <c r="D16" s="16" t="s">
        <v>75</v>
      </c>
      <c r="E16" s="29" t="s">
        <v>17</v>
      </c>
      <c r="F16" s="15" t="s">
        <v>76</v>
      </c>
      <c r="G16" s="15" t="s">
        <v>465</v>
      </c>
      <c r="H16" s="17">
        <v>27.05</v>
      </c>
      <c r="I16" s="18">
        <v>30</v>
      </c>
      <c r="J16" s="19">
        <f t="shared" si="1"/>
        <v>1436.355</v>
      </c>
      <c r="K16" s="20">
        <v>33.33</v>
      </c>
      <c r="L16" s="19">
        <f t="shared" si="2"/>
        <v>1469.685</v>
      </c>
      <c r="M16" s="21">
        <v>13613275656</v>
      </c>
    </row>
    <row r="17" s="3" customFormat="1" customHeight="1" spans="1:13">
      <c r="A17" s="14">
        <f t="shared" si="0"/>
        <v>15</v>
      </c>
      <c r="B17" s="22" t="s">
        <v>542</v>
      </c>
      <c r="C17" s="15" t="s">
        <v>543</v>
      </c>
      <c r="D17" s="23" t="s">
        <v>544</v>
      </c>
      <c r="E17" s="15" t="s">
        <v>36</v>
      </c>
      <c r="F17" s="15" t="s">
        <v>545</v>
      </c>
      <c r="G17" s="15" t="s">
        <v>546</v>
      </c>
      <c r="H17" s="17">
        <v>27.05</v>
      </c>
      <c r="I17" s="18">
        <v>30</v>
      </c>
      <c r="J17" s="19">
        <f t="shared" si="1"/>
        <v>1436.355</v>
      </c>
      <c r="K17" s="20">
        <v>33.33</v>
      </c>
      <c r="L17" s="19">
        <f t="shared" si="2"/>
        <v>1469.685</v>
      </c>
      <c r="M17" s="21">
        <v>19931727890</v>
      </c>
    </row>
    <row r="18" s="3" customFormat="1" customHeight="1" spans="1:13">
      <c r="A18" s="14">
        <f t="shared" si="0"/>
        <v>16</v>
      </c>
      <c r="B18" s="22" t="s">
        <v>79</v>
      </c>
      <c r="C18" s="15" t="s">
        <v>80</v>
      </c>
      <c r="D18" s="16" t="s">
        <v>81</v>
      </c>
      <c r="E18" s="15" t="s">
        <v>36</v>
      </c>
      <c r="F18" s="15" t="s">
        <v>82</v>
      </c>
      <c r="G18" s="15" t="s">
        <v>457</v>
      </c>
      <c r="H18" s="17">
        <v>26.98</v>
      </c>
      <c r="I18" s="18">
        <v>30</v>
      </c>
      <c r="J18" s="19">
        <f t="shared" si="1"/>
        <v>1432.638</v>
      </c>
      <c r="K18" s="20">
        <v>33.33</v>
      </c>
      <c r="L18" s="19">
        <f t="shared" si="2"/>
        <v>1465.968</v>
      </c>
      <c r="M18" s="21">
        <v>13643263126</v>
      </c>
    </row>
    <row r="19" s="3" customFormat="1" customHeight="1" spans="1:13">
      <c r="A19" s="14">
        <f t="shared" si="0"/>
        <v>17</v>
      </c>
      <c r="B19" s="22" t="s">
        <v>84</v>
      </c>
      <c r="C19" s="15" t="s">
        <v>85</v>
      </c>
      <c r="D19" s="16" t="s">
        <v>86</v>
      </c>
      <c r="E19" s="15" t="s">
        <v>36</v>
      </c>
      <c r="F19" s="15" t="s">
        <v>87</v>
      </c>
      <c r="G19" s="15" t="s">
        <v>457</v>
      </c>
      <c r="H19" s="17">
        <v>27.05</v>
      </c>
      <c r="I19" s="18">
        <v>30</v>
      </c>
      <c r="J19" s="19">
        <f t="shared" si="1"/>
        <v>1436.355</v>
      </c>
      <c r="K19" s="20">
        <v>33.33</v>
      </c>
      <c r="L19" s="19">
        <f t="shared" si="2"/>
        <v>1469.685</v>
      </c>
      <c r="M19" s="21">
        <v>13315778408</v>
      </c>
    </row>
    <row r="20" s="3" customFormat="1" customHeight="1" spans="1:13">
      <c r="A20" s="14">
        <f t="shared" si="0"/>
        <v>18</v>
      </c>
      <c r="B20" s="22" t="s">
        <v>89</v>
      </c>
      <c r="C20" s="15" t="s">
        <v>90</v>
      </c>
      <c r="D20" s="16" t="s">
        <v>91</v>
      </c>
      <c r="E20" s="15" t="s">
        <v>17</v>
      </c>
      <c r="F20" s="15" t="s">
        <v>92</v>
      </c>
      <c r="G20" s="15" t="s">
        <v>457</v>
      </c>
      <c r="H20" s="17">
        <v>26.98</v>
      </c>
      <c r="I20" s="18">
        <v>30</v>
      </c>
      <c r="J20" s="19">
        <f t="shared" si="1"/>
        <v>1432.638</v>
      </c>
      <c r="K20" s="20">
        <v>33.33</v>
      </c>
      <c r="L20" s="19">
        <f t="shared" si="2"/>
        <v>1465.968</v>
      </c>
      <c r="M20" s="21">
        <v>15833764638</v>
      </c>
    </row>
    <row r="21" s="3" customFormat="1" customHeight="1" spans="1:13">
      <c r="A21" s="14">
        <f t="shared" si="0"/>
        <v>19</v>
      </c>
      <c r="B21" s="22" t="s">
        <v>94</v>
      </c>
      <c r="C21" s="15" t="s">
        <v>95</v>
      </c>
      <c r="D21" s="16" t="s">
        <v>96</v>
      </c>
      <c r="E21" s="15" t="s">
        <v>36</v>
      </c>
      <c r="F21" s="15" t="s">
        <v>97</v>
      </c>
      <c r="G21" s="15" t="s">
        <v>457</v>
      </c>
      <c r="H21" s="17">
        <v>26.98</v>
      </c>
      <c r="I21" s="18">
        <v>30</v>
      </c>
      <c r="J21" s="19">
        <f t="shared" si="1"/>
        <v>1432.638</v>
      </c>
      <c r="K21" s="20">
        <v>33.33</v>
      </c>
      <c r="L21" s="19">
        <f t="shared" si="2"/>
        <v>1465.968</v>
      </c>
      <c r="M21" s="21">
        <v>13131700162</v>
      </c>
    </row>
    <row r="22" s="3" customFormat="1" customHeight="1" spans="1:13">
      <c r="A22" s="14">
        <f t="shared" si="0"/>
        <v>20</v>
      </c>
      <c r="B22" s="22" t="s">
        <v>99</v>
      </c>
      <c r="C22" s="15" t="s">
        <v>100</v>
      </c>
      <c r="D22" s="16" t="s">
        <v>101</v>
      </c>
      <c r="E22" s="15" t="s">
        <v>36</v>
      </c>
      <c r="F22" s="15" t="s">
        <v>102</v>
      </c>
      <c r="G22" s="15" t="s">
        <v>457</v>
      </c>
      <c r="H22" s="17">
        <v>26.98</v>
      </c>
      <c r="I22" s="18">
        <v>30</v>
      </c>
      <c r="J22" s="19">
        <f t="shared" si="1"/>
        <v>1432.638</v>
      </c>
      <c r="K22" s="20">
        <v>33.33</v>
      </c>
      <c r="L22" s="19">
        <f t="shared" si="2"/>
        <v>1465.968</v>
      </c>
      <c r="M22" s="21">
        <v>18931712758</v>
      </c>
    </row>
    <row r="23" s="3" customFormat="1" customHeight="1" spans="1:13">
      <c r="A23" s="63">
        <f t="shared" si="0"/>
        <v>21</v>
      </c>
      <c r="B23" s="64" t="s">
        <v>104</v>
      </c>
      <c r="C23" s="65" t="s">
        <v>105</v>
      </c>
      <c r="D23" s="66" t="s">
        <v>106</v>
      </c>
      <c r="E23" s="65" t="s">
        <v>17</v>
      </c>
      <c r="F23" s="65" t="s">
        <v>107</v>
      </c>
      <c r="G23" s="65" t="s">
        <v>577</v>
      </c>
      <c r="H23" s="67">
        <v>26.98</v>
      </c>
      <c r="I23" s="68">
        <v>13</v>
      </c>
      <c r="J23" s="69">
        <f t="shared" si="1"/>
        <v>620.8098</v>
      </c>
      <c r="K23" s="76">
        <v>14.44</v>
      </c>
      <c r="L23" s="69">
        <f t="shared" si="2"/>
        <v>635.2498</v>
      </c>
      <c r="M23" s="66" t="s">
        <v>109</v>
      </c>
    </row>
    <row r="24" s="3" customFormat="1" customHeight="1" spans="1:13">
      <c r="A24" s="63">
        <f t="shared" si="0"/>
        <v>22</v>
      </c>
      <c r="B24" s="64" t="s">
        <v>578</v>
      </c>
      <c r="C24" s="65" t="s">
        <v>579</v>
      </c>
      <c r="D24" s="77" t="s">
        <v>106</v>
      </c>
      <c r="E24" s="65" t="s">
        <v>17</v>
      </c>
      <c r="F24" s="65" t="s">
        <v>580</v>
      </c>
      <c r="G24" s="66" t="s">
        <v>581</v>
      </c>
      <c r="H24" s="73"/>
      <c r="I24" s="68">
        <v>12</v>
      </c>
      <c r="J24" s="69">
        <v>573.06</v>
      </c>
      <c r="K24" s="76">
        <v>13.33</v>
      </c>
      <c r="L24" s="69">
        <f t="shared" si="2"/>
        <v>586.39</v>
      </c>
      <c r="M24" s="71">
        <v>13261966656</v>
      </c>
    </row>
    <row r="25" s="3" customFormat="1" customHeight="1" spans="1:13">
      <c r="A25" s="14">
        <f t="shared" si="0"/>
        <v>23</v>
      </c>
      <c r="B25" s="22" t="s">
        <v>110</v>
      </c>
      <c r="C25" s="15" t="s">
        <v>111</v>
      </c>
      <c r="D25" s="16" t="s">
        <v>112</v>
      </c>
      <c r="E25" s="29" t="s">
        <v>36</v>
      </c>
      <c r="F25" s="15" t="s">
        <v>113</v>
      </c>
      <c r="G25" s="15" t="s">
        <v>465</v>
      </c>
      <c r="H25" s="17">
        <v>26.98</v>
      </c>
      <c r="I25" s="18">
        <v>30</v>
      </c>
      <c r="J25" s="19">
        <f t="shared" ref="J25:J88" si="3">H25*1.77*I25</f>
        <v>1432.638</v>
      </c>
      <c r="K25" s="20">
        <v>33.33</v>
      </c>
      <c r="L25" s="19">
        <f t="shared" si="2"/>
        <v>1465.968</v>
      </c>
      <c r="M25" s="21">
        <v>13180321903</v>
      </c>
    </row>
    <row r="26" s="3" customFormat="1" customHeight="1" spans="1:13">
      <c r="A26" s="14">
        <f t="shared" si="0"/>
        <v>24</v>
      </c>
      <c r="B26" s="22" t="s">
        <v>116</v>
      </c>
      <c r="C26" s="15" t="s">
        <v>117</v>
      </c>
      <c r="D26" s="16" t="s">
        <v>118</v>
      </c>
      <c r="E26" s="29" t="s">
        <v>36</v>
      </c>
      <c r="F26" s="15" t="s">
        <v>119</v>
      </c>
      <c r="G26" s="15" t="s">
        <v>467</v>
      </c>
      <c r="H26" s="17">
        <v>26.98</v>
      </c>
      <c r="I26" s="18">
        <v>30</v>
      </c>
      <c r="J26" s="19">
        <f t="shared" si="3"/>
        <v>1432.638</v>
      </c>
      <c r="K26" s="20">
        <v>33.33</v>
      </c>
      <c r="L26" s="19">
        <f t="shared" si="2"/>
        <v>1465.968</v>
      </c>
      <c r="M26" s="21">
        <v>18931725031</v>
      </c>
    </row>
    <row r="27" s="3" customFormat="1" customHeight="1" spans="1:13">
      <c r="A27" s="14">
        <f t="shared" si="0"/>
        <v>25</v>
      </c>
      <c r="B27" s="22" t="s">
        <v>122</v>
      </c>
      <c r="C27" s="15" t="s">
        <v>123</v>
      </c>
      <c r="D27" s="16" t="s">
        <v>124</v>
      </c>
      <c r="E27" s="15" t="s">
        <v>17</v>
      </c>
      <c r="F27" s="15" t="s">
        <v>125</v>
      </c>
      <c r="G27" s="15" t="s">
        <v>469</v>
      </c>
      <c r="H27" s="17">
        <v>26.98</v>
      </c>
      <c r="I27" s="18">
        <v>30</v>
      </c>
      <c r="J27" s="19">
        <f t="shared" si="3"/>
        <v>1432.638</v>
      </c>
      <c r="K27" s="20">
        <v>33.33</v>
      </c>
      <c r="L27" s="19">
        <f t="shared" si="2"/>
        <v>1465.968</v>
      </c>
      <c r="M27" s="21">
        <v>15303271813</v>
      </c>
    </row>
    <row r="28" s="3" customFormat="1" customHeight="1" spans="1:13">
      <c r="A28" s="14">
        <f t="shared" si="0"/>
        <v>26</v>
      </c>
      <c r="B28" s="22" t="s">
        <v>128</v>
      </c>
      <c r="C28" s="15" t="s">
        <v>129</v>
      </c>
      <c r="D28" s="16" t="s">
        <v>130</v>
      </c>
      <c r="E28" s="15" t="s">
        <v>36</v>
      </c>
      <c r="F28" s="15" t="s">
        <v>131</v>
      </c>
      <c r="G28" s="15" t="s">
        <v>471</v>
      </c>
      <c r="H28" s="17">
        <v>27.05</v>
      </c>
      <c r="I28" s="18">
        <v>30</v>
      </c>
      <c r="J28" s="19">
        <f t="shared" si="3"/>
        <v>1436.355</v>
      </c>
      <c r="K28" s="20">
        <v>33.33</v>
      </c>
      <c r="L28" s="19">
        <f t="shared" si="2"/>
        <v>1469.685</v>
      </c>
      <c r="M28" s="21">
        <v>17303273160</v>
      </c>
    </row>
    <row r="29" s="3" customFormat="1" customHeight="1" spans="1:13">
      <c r="A29" s="14">
        <f t="shared" si="0"/>
        <v>27</v>
      </c>
      <c r="B29" s="22" t="s">
        <v>134</v>
      </c>
      <c r="C29" s="15" t="s">
        <v>135</v>
      </c>
      <c r="D29" s="16" t="s">
        <v>136</v>
      </c>
      <c r="E29" s="15" t="s">
        <v>17</v>
      </c>
      <c r="F29" s="15" t="s">
        <v>137</v>
      </c>
      <c r="G29" s="15" t="s">
        <v>457</v>
      </c>
      <c r="H29" s="17">
        <v>26.98</v>
      </c>
      <c r="I29" s="18">
        <v>30</v>
      </c>
      <c r="J29" s="19">
        <f t="shared" si="3"/>
        <v>1432.638</v>
      </c>
      <c r="K29" s="20">
        <v>33.33</v>
      </c>
      <c r="L29" s="19">
        <f t="shared" si="2"/>
        <v>1465.968</v>
      </c>
      <c r="M29" s="21">
        <v>13191999046</v>
      </c>
    </row>
    <row r="30" s="3" customFormat="1" customHeight="1" spans="1:13">
      <c r="A30" s="14">
        <f t="shared" si="0"/>
        <v>28</v>
      </c>
      <c r="B30" s="22" t="s">
        <v>139</v>
      </c>
      <c r="C30" s="15" t="s">
        <v>140</v>
      </c>
      <c r="D30" s="16" t="s">
        <v>141</v>
      </c>
      <c r="E30" s="15" t="s">
        <v>36</v>
      </c>
      <c r="F30" s="15" t="s">
        <v>142</v>
      </c>
      <c r="G30" s="15" t="s">
        <v>303</v>
      </c>
      <c r="H30" s="17">
        <v>27.05</v>
      </c>
      <c r="I30" s="18">
        <v>30</v>
      </c>
      <c r="J30" s="19">
        <f t="shared" si="3"/>
        <v>1436.355</v>
      </c>
      <c r="K30" s="20">
        <v>33.33</v>
      </c>
      <c r="L30" s="19">
        <f t="shared" si="2"/>
        <v>1469.685</v>
      </c>
      <c r="M30" s="21">
        <v>13180150902</v>
      </c>
    </row>
    <row r="31" s="3" customFormat="1" customHeight="1" spans="1:13">
      <c r="A31" s="14">
        <f t="shared" si="0"/>
        <v>29</v>
      </c>
      <c r="B31" s="22" t="s">
        <v>547</v>
      </c>
      <c r="C31" s="15" t="s">
        <v>548</v>
      </c>
      <c r="D31" s="23" t="s">
        <v>549</v>
      </c>
      <c r="E31" s="15" t="s">
        <v>17</v>
      </c>
      <c r="F31" s="15" t="s">
        <v>550</v>
      </c>
      <c r="G31" s="15" t="s">
        <v>551</v>
      </c>
      <c r="H31" s="17">
        <v>26.98</v>
      </c>
      <c r="I31" s="18">
        <v>30</v>
      </c>
      <c r="J31" s="19">
        <f t="shared" si="3"/>
        <v>1432.638</v>
      </c>
      <c r="K31" s="20">
        <v>33.33</v>
      </c>
      <c r="L31" s="19">
        <f t="shared" si="2"/>
        <v>1465.968</v>
      </c>
      <c r="M31" s="21">
        <v>17733737367</v>
      </c>
    </row>
    <row r="32" s="3" customFormat="1" customHeight="1" spans="1:13">
      <c r="A32" s="14">
        <f t="shared" si="0"/>
        <v>30</v>
      </c>
      <c r="B32" s="59" t="s">
        <v>582</v>
      </c>
      <c r="C32" s="15" t="s">
        <v>583</v>
      </c>
      <c r="D32" s="16" t="s">
        <v>147</v>
      </c>
      <c r="E32" s="16" t="s">
        <v>36</v>
      </c>
      <c r="F32" s="22" t="s">
        <v>584</v>
      </c>
      <c r="G32" s="16" t="s">
        <v>585</v>
      </c>
      <c r="H32" s="17">
        <v>27.05</v>
      </c>
      <c r="I32" s="18">
        <v>5</v>
      </c>
      <c r="J32" s="19">
        <f t="shared" si="3"/>
        <v>239.3925</v>
      </c>
      <c r="K32" s="25">
        <v>5.56</v>
      </c>
      <c r="L32" s="19">
        <f t="shared" si="2"/>
        <v>244.9525</v>
      </c>
      <c r="M32" s="31">
        <v>15533788876</v>
      </c>
    </row>
    <row r="33" s="3" customFormat="1" customHeight="1" spans="1:13">
      <c r="A33" s="14">
        <f t="shared" si="0"/>
        <v>31</v>
      </c>
      <c r="B33" s="60" t="s">
        <v>151</v>
      </c>
      <c r="C33" s="26" t="s">
        <v>152</v>
      </c>
      <c r="D33" s="28" t="s">
        <v>153</v>
      </c>
      <c r="E33" s="26" t="s">
        <v>36</v>
      </c>
      <c r="F33" s="26" t="s">
        <v>154</v>
      </c>
      <c r="G33" s="26" t="s">
        <v>457</v>
      </c>
      <c r="H33" s="17">
        <v>27.05</v>
      </c>
      <c r="I33" s="18">
        <v>30</v>
      </c>
      <c r="J33" s="19">
        <f t="shared" si="3"/>
        <v>1436.355</v>
      </c>
      <c r="K33" s="20">
        <v>33.33</v>
      </c>
      <c r="L33" s="19">
        <f t="shared" si="2"/>
        <v>1469.685</v>
      </c>
      <c r="M33" s="16">
        <v>18330700758</v>
      </c>
    </row>
    <row r="34" s="3" customFormat="1" customHeight="1" spans="1:13">
      <c r="A34" s="14">
        <f t="shared" si="0"/>
        <v>32</v>
      </c>
      <c r="B34" s="62" t="s">
        <v>155</v>
      </c>
      <c r="C34" s="15" t="s">
        <v>156</v>
      </c>
      <c r="D34" s="16" t="s">
        <v>157</v>
      </c>
      <c r="E34" s="15" t="s">
        <v>36</v>
      </c>
      <c r="F34" s="172" t="s">
        <v>158</v>
      </c>
      <c r="G34" s="15" t="s">
        <v>457</v>
      </c>
      <c r="H34" s="17">
        <v>26.98</v>
      </c>
      <c r="I34" s="18">
        <v>30</v>
      </c>
      <c r="J34" s="19">
        <f t="shared" si="3"/>
        <v>1432.638</v>
      </c>
      <c r="K34" s="20">
        <v>33.33</v>
      </c>
      <c r="L34" s="19">
        <f t="shared" si="2"/>
        <v>1465.968</v>
      </c>
      <c r="M34" s="18">
        <v>17740365970</v>
      </c>
    </row>
    <row r="35" s="3" customFormat="1" customHeight="1" spans="1:13">
      <c r="A35" s="14">
        <f t="shared" si="0"/>
        <v>33</v>
      </c>
      <c r="B35" s="62" t="s">
        <v>159</v>
      </c>
      <c r="C35" s="15" t="s">
        <v>160</v>
      </c>
      <c r="D35" s="16" t="s">
        <v>161</v>
      </c>
      <c r="E35" s="15" t="s">
        <v>17</v>
      </c>
      <c r="F35" s="18" t="s">
        <v>162</v>
      </c>
      <c r="G35" s="15" t="s">
        <v>163</v>
      </c>
      <c r="H35" s="17">
        <v>27.05</v>
      </c>
      <c r="I35" s="18">
        <v>30</v>
      </c>
      <c r="J35" s="19">
        <f t="shared" si="3"/>
        <v>1436.355</v>
      </c>
      <c r="K35" s="20">
        <v>33.33</v>
      </c>
      <c r="L35" s="19">
        <f t="shared" si="2"/>
        <v>1469.685</v>
      </c>
      <c r="M35" s="21">
        <v>13363681616</v>
      </c>
    </row>
    <row r="36" s="3" customFormat="1" customHeight="1" spans="1:13">
      <c r="A36" s="14">
        <f t="shared" si="0"/>
        <v>34</v>
      </c>
      <c r="B36" s="22" t="s">
        <v>165</v>
      </c>
      <c r="C36" s="15" t="s">
        <v>166</v>
      </c>
      <c r="D36" s="16" t="s">
        <v>167</v>
      </c>
      <c r="E36" s="15" t="s">
        <v>36</v>
      </c>
      <c r="F36" s="15" t="s">
        <v>168</v>
      </c>
      <c r="G36" s="15" t="s">
        <v>475</v>
      </c>
      <c r="H36" s="17">
        <v>27.05</v>
      </c>
      <c r="I36" s="18">
        <v>30</v>
      </c>
      <c r="J36" s="19">
        <f t="shared" si="3"/>
        <v>1436.355</v>
      </c>
      <c r="K36" s="20">
        <v>33.33</v>
      </c>
      <c r="L36" s="19">
        <f t="shared" si="2"/>
        <v>1469.685</v>
      </c>
      <c r="M36" s="16">
        <v>13784706072</v>
      </c>
    </row>
    <row r="37" s="3" customFormat="1" customHeight="1" spans="1:13">
      <c r="A37" s="14">
        <f t="shared" si="0"/>
        <v>35</v>
      </c>
      <c r="B37" s="22" t="s">
        <v>169</v>
      </c>
      <c r="C37" s="15" t="s">
        <v>170</v>
      </c>
      <c r="D37" s="16" t="s">
        <v>171</v>
      </c>
      <c r="E37" s="15" t="s">
        <v>36</v>
      </c>
      <c r="F37" s="15" t="s">
        <v>172</v>
      </c>
      <c r="G37" s="15" t="s">
        <v>457</v>
      </c>
      <c r="H37" s="17">
        <v>26.98</v>
      </c>
      <c r="I37" s="18">
        <v>30</v>
      </c>
      <c r="J37" s="19">
        <f t="shared" si="3"/>
        <v>1432.638</v>
      </c>
      <c r="K37" s="20">
        <v>33.33</v>
      </c>
      <c r="L37" s="19">
        <f t="shared" si="2"/>
        <v>1465.968</v>
      </c>
      <c r="M37" s="21">
        <v>16630728865</v>
      </c>
    </row>
    <row r="38" s="3" customFormat="1" customHeight="1" spans="1:13">
      <c r="A38" s="14">
        <f t="shared" si="0"/>
        <v>36</v>
      </c>
      <c r="B38" s="59" t="s">
        <v>586</v>
      </c>
      <c r="C38" s="15" t="s">
        <v>587</v>
      </c>
      <c r="D38" s="16" t="s">
        <v>588</v>
      </c>
      <c r="E38" s="16" t="s">
        <v>17</v>
      </c>
      <c r="F38" s="22" t="s">
        <v>584</v>
      </c>
      <c r="G38" s="16" t="s">
        <v>589</v>
      </c>
      <c r="H38" s="17">
        <v>26.98</v>
      </c>
      <c r="I38" s="18">
        <v>17</v>
      </c>
      <c r="J38" s="19">
        <f t="shared" si="3"/>
        <v>811.8282</v>
      </c>
      <c r="K38" s="30">
        <v>18.89</v>
      </c>
      <c r="L38" s="19">
        <f t="shared" si="2"/>
        <v>830.7182</v>
      </c>
      <c r="M38" s="21">
        <v>19933268183</v>
      </c>
    </row>
    <row r="39" s="3" customFormat="1" customHeight="1" spans="1:13">
      <c r="A39" s="14">
        <f t="shared" si="0"/>
        <v>37</v>
      </c>
      <c r="B39" s="22" t="s">
        <v>179</v>
      </c>
      <c r="C39" s="15" t="s">
        <v>180</v>
      </c>
      <c r="D39" s="16" t="s">
        <v>181</v>
      </c>
      <c r="E39" s="15" t="s">
        <v>36</v>
      </c>
      <c r="F39" s="15" t="s">
        <v>182</v>
      </c>
      <c r="G39" s="15" t="s">
        <v>475</v>
      </c>
      <c r="H39" s="17">
        <v>26.98</v>
      </c>
      <c r="I39" s="18">
        <v>30</v>
      </c>
      <c r="J39" s="19">
        <f t="shared" si="3"/>
        <v>1432.638</v>
      </c>
      <c r="K39" s="20">
        <v>33.33</v>
      </c>
      <c r="L39" s="19">
        <f t="shared" si="2"/>
        <v>1465.968</v>
      </c>
      <c r="M39" s="21">
        <v>15100781234</v>
      </c>
    </row>
    <row r="40" s="3" customFormat="1" customHeight="1" spans="1:13">
      <c r="A40" s="14">
        <f t="shared" si="0"/>
        <v>38</v>
      </c>
      <c r="B40" s="22" t="s">
        <v>184</v>
      </c>
      <c r="C40" s="15" t="s">
        <v>185</v>
      </c>
      <c r="D40" s="16" t="s">
        <v>186</v>
      </c>
      <c r="E40" s="15" t="s">
        <v>36</v>
      </c>
      <c r="F40" s="15" t="s">
        <v>187</v>
      </c>
      <c r="G40" s="15" t="s">
        <v>467</v>
      </c>
      <c r="H40" s="17">
        <v>26.98</v>
      </c>
      <c r="I40" s="18">
        <v>30</v>
      </c>
      <c r="J40" s="19">
        <f t="shared" si="3"/>
        <v>1432.638</v>
      </c>
      <c r="K40" s="20">
        <v>33.33</v>
      </c>
      <c r="L40" s="19">
        <f t="shared" si="2"/>
        <v>1465.968</v>
      </c>
      <c r="M40" s="21">
        <v>15130748181</v>
      </c>
    </row>
    <row r="41" s="3" customFormat="1" customHeight="1" spans="1:13">
      <c r="A41" s="14">
        <f t="shared" si="0"/>
        <v>39</v>
      </c>
      <c r="B41" s="22" t="s">
        <v>190</v>
      </c>
      <c r="C41" s="15" t="s">
        <v>191</v>
      </c>
      <c r="D41" s="16" t="s">
        <v>192</v>
      </c>
      <c r="E41" s="15" t="s">
        <v>17</v>
      </c>
      <c r="F41" s="15" t="s">
        <v>193</v>
      </c>
      <c r="G41" s="15" t="s">
        <v>478</v>
      </c>
      <c r="H41" s="17">
        <v>26.98</v>
      </c>
      <c r="I41" s="18">
        <v>30</v>
      </c>
      <c r="J41" s="19">
        <f t="shared" si="3"/>
        <v>1432.638</v>
      </c>
      <c r="K41" s="20">
        <v>33.33</v>
      </c>
      <c r="L41" s="19">
        <f t="shared" si="2"/>
        <v>1465.968</v>
      </c>
      <c r="M41" s="21">
        <v>13930796768</v>
      </c>
    </row>
    <row r="42" s="3" customFormat="1" customHeight="1" spans="1:13">
      <c r="A42" s="14">
        <f t="shared" si="0"/>
        <v>40</v>
      </c>
      <c r="B42" s="22" t="s">
        <v>195</v>
      </c>
      <c r="C42" s="15" t="s">
        <v>196</v>
      </c>
      <c r="D42" s="16" t="s">
        <v>197</v>
      </c>
      <c r="E42" s="15" t="s">
        <v>17</v>
      </c>
      <c r="F42" s="15" t="s">
        <v>198</v>
      </c>
      <c r="G42" s="15" t="s">
        <v>475</v>
      </c>
      <c r="H42" s="17">
        <v>26.98</v>
      </c>
      <c r="I42" s="18">
        <v>30</v>
      </c>
      <c r="J42" s="19">
        <f t="shared" si="3"/>
        <v>1432.638</v>
      </c>
      <c r="K42" s="20">
        <v>33.33</v>
      </c>
      <c r="L42" s="19">
        <f t="shared" si="2"/>
        <v>1465.968</v>
      </c>
      <c r="M42" s="21">
        <v>13303178699</v>
      </c>
    </row>
    <row r="43" s="3" customFormat="1" customHeight="1" spans="1:13">
      <c r="A43" s="14">
        <f t="shared" si="0"/>
        <v>41</v>
      </c>
      <c r="B43" s="22" t="s">
        <v>200</v>
      </c>
      <c r="C43" s="15" t="s">
        <v>201</v>
      </c>
      <c r="D43" s="16" t="s">
        <v>202</v>
      </c>
      <c r="E43" s="15" t="s">
        <v>36</v>
      </c>
      <c r="F43" s="15" t="s">
        <v>203</v>
      </c>
      <c r="G43" s="15" t="s">
        <v>204</v>
      </c>
      <c r="H43" s="17">
        <v>26.98</v>
      </c>
      <c r="I43" s="18">
        <v>30</v>
      </c>
      <c r="J43" s="19">
        <f t="shared" si="3"/>
        <v>1432.638</v>
      </c>
      <c r="K43" s="20">
        <v>33.33</v>
      </c>
      <c r="L43" s="19">
        <f t="shared" si="2"/>
        <v>1465.968</v>
      </c>
      <c r="M43" s="21">
        <v>17320725161</v>
      </c>
    </row>
    <row r="44" s="3" customFormat="1" customHeight="1" spans="1:13">
      <c r="A44" s="14">
        <f t="shared" si="0"/>
        <v>42</v>
      </c>
      <c r="B44" s="22" t="s">
        <v>206</v>
      </c>
      <c r="C44" s="15" t="s">
        <v>207</v>
      </c>
      <c r="D44" s="16" t="s">
        <v>208</v>
      </c>
      <c r="E44" s="15" t="s">
        <v>36</v>
      </c>
      <c r="F44" s="172" t="s">
        <v>209</v>
      </c>
      <c r="G44" s="15" t="s">
        <v>479</v>
      </c>
      <c r="H44" s="17">
        <v>26.98</v>
      </c>
      <c r="I44" s="18">
        <v>30</v>
      </c>
      <c r="J44" s="19">
        <f t="shared" si="3"/>
        <v>1432.638</v>
      </c>
      <c r="K44" s="20">
        <v>33.33</v>
      </c>
      <c r="L44" s="19">
        <f t="shared" si="2"/>
        <v>1465.968</v>
      </c>
      <c r="M44" s="21">
        <v>13932790539</v>
      </c>
    </row>
    <row r="45" s="3" customFormat="1" customHeight="1" spans="1:13">
      <c r="A45" s="14">
        <f t="shared" si="0"/>
        <v>43</v>
      </c>
      <c r="B45" s="60" t="s">
        <v>212</v>
      </c>
      <c r="C45" s="26" t="s">
        <v>213</v>
      </c>
      <c r="D45" s="28" t="s">
        <v>214</v>
      </c>
      <c r="E45" s="26" t="s">
        <v>17</v>
      </c>
      <c r="F45" s="26" t="s">
        <v>215</v>
      </c>
      <c r="G45" s="26" t="s">
        <v>465</v>
      </c>
      <c r="H45" s="24">
        <v>26.98</v>
      </c>
      <c r="I45" s="18">
        <v>30</v>
      </c>
      <c r="J45" s="19">
        <f t="shared" si="3"/>
        <v>1432.638</v>
      </c>
      <c r="K45" s="20">
        <v>33.33</v>
      </c>
      <c r="L45" s="19">
        <f t="shared" si="2"/>
        <v>1465.968</v>
      </c>
      <c r="M45" s="21">
        <v>15100789222</v>
      </c>
    </row>
    <row r="46" s="3" customFormat="1" customHeight="1" spans="1:13">
      <c r="A46" s="14">
        <f t="shared" si="0"/>
        <v>44</v>
      </c>
      <c r="B46" s="60" t="s">
        <v>554</v>
      </c>
      <c r="C46" s="26" t="s">
        <v>555</v>
      </c>
      <c r="D46" s="27" t="s">
        <v>220</v>
      </c>
      <c r="E46" s="26" t="s">
        <v>17</v>
      </c>
      <c r="F46" s="26" t="s">
        <v>556</v>
      </c>
      <c r="G46" s="26" t="s">
        <v>530</v>
      </c>
      <c r="H46" s="24">
        <v>26.98</v>
      </c>
      <c r="I46" s="18">
        <v>30</v>
      </c>
      <c r="J46" s="19">
        <f t="shared" si="3"/>
        <v>1432.638</v>
      </c>
      <c r="K46" s="20">
        <v>33.33</v>
      </c>
      <c r="L46" s="19">
        <f t="shared" si="2"/>
        <v>1465.968</v>
      </c>
      <c r="M46" s="21">
        <v>18131791597</v>
      </c>
    </row>
    <row r="47" s="3" customFormat="1" customHeight="1" spans="1:13">
      <c r="A47" s="14">
        <f t="shared" si="0"/>
        <v>45</v>
      </c>
      <c r="B47" s="22" t="s">
        <v>224</v>
      </c>
      <c r="C47" s="15" t="s">
        <v>225</v>
      </c>
      <c r="D47" s="16" t="s">
        <v>226</v>
      </c>
      <c r="E47" s="15" t="s">
        <v>17</v>
      </c>
      <c r="F47" s="172" t="s">
        <v>227</v>
      </c>
      <c r="G47" s="15" t="s">
        <v>457</v>
      </c>
      <c r="H47" s="17">
        <v>25.06</v>
      </c>
      <c r="I47" s="18">
        <v>30</v>
      </c>
      <c r="J47" s="19">
        <f t="shared" si="3"/>
        <v>1330.686</v>
      </c>
      <c r="K47" s="20">
        <v>33.33</v>
      </c>
      <c r="L47" s="19">
        <f t="shared" si="2"/>
        <v>1364.016</v>
      </c>
      <c r="M47" s="21">
        <v>18903276138</v>
      </c>
    </row>
    <row r="48" s="3" customFormat="1" customHeight="1" spans="1:13">
      <c r="A48" s="14">
        <f t="shared" si="0"/>
        <v>46</v>
      </c>
      <c r="B48" s="22" t="s">
        <v>229</v>
      </c>
      <c r="C48" s="15" t="s">
        <v>230</v>
      </c>
      <c r="D48" s="16" t="s">
        <v>231</v>
      </c>
      <c r="E48" s="15" t="s">
        <v>36</v>
      </c>
      <c r="F48" s="15" t="s">
        <v>232</v>
      </c>
      <c r="G48" s="15" t="s">
        <v>457</v>
      </c>
      <c r="H48" s="17">
        <v>25.13</v>
      </c>
      <c r="I48" s="18">
        <v>30</v>
      </c>
      <c r="J48" s="19">
        <f t="shared" si="3"/>
        <v>1334.403</v>
      </c>
      <c r="K48" s="20">
        <v>33.33</v>
      </c>
      <c r="L48" s="19">
        <f t="shared" si="2"/>
        <v>1367.733</v>
      </c>
      <c r="M48" s="21">
        <v>15803275290</v>
      </c>
    </row>
    <row r="49" s="3" customFormat="1" customHeight="1" spans="1:13">
      <c r="A49" s="14">
        <f t="shared" si="0"/>
        <v>47</v>
      </c>
      <c r="B49" s="22" t="s">
        <v>234</v>
      </c>
      <c r="C49" s="15" t="s">
        <v>235</v>
      </c>
      <c r="D49" s="16" t="s">
        <v>236</v>
      </c>
      <c r="E49" s="15" t="s">
        <v>17</v>
      </c>
      <c r="F49" s="15" t="s">
        <v>237</v>
      </c>
      <c r="G49" s="15" t="s">
        <v>457</v>
      </c>
      <c r="H49" s="17">
        <v>25.06</v>
      </c>
      <c r="I49" s="18">
        <v>30</v>
      </c>
      <c r="J49" s="19">
        <f t="shared" si="3"/>
        <v>1330.686</v>
      </c>
      <c r="K49" s="20">
        <v>33.33</v>
      </c>
      <c r="L49" s="19">
        <f t="shared" si="2"/>
        <v>1364.016</v>
      </c>
      <c r="M49" s="21">
        <v>18231752965</v>
      </c>
    </row>
    <row r="50" s="3" customFormat="1" customHeight="1" spans="1:13">
      <c r="A50" s="14">
        <f t="shared" si="0"/>
        <v>48</v>
      </c>
      <c r="B50" s="22" t="s">
        <v>239</v>
      </c>
      <c r="C50" s="15" t="s">
        <v>240</v>
      </c>
      <c r="D50" s="16" t="s">
        <v>241</v>
      </c>
      <c r="E50" s="15" t="s">
        <v>36</v>
      </c>
      <c r="F50" s="15" t="s">
        <v>242</v>
      </c>
      <c r="G50" s="15" t="s">
        <v>481</v>
      </c>
      <c r="H50" s="17">
        <v>25.06</v>
      </c>
      <c r="I50" s="18">
        <v>30</v>
      </c>
      <c r="J50" s="19">
        <f t="shared" si="3"/>
        <v>1330.686</v>
      </c>
      <c r="K50" s="20">
        <v>33.33</v>
      </c>
      <c r="L50" s="19">
        <f t="shared" si="2"/>
        <v>1364.016</v>
      </c>
      <c r="M50" s="21">
        <v>18733093193</v>
      </c>
    </row>
    <row r="51" s="3" customFormat="1" customHeight="1" spans="1:13">
      <c r="A51" s="14">
        <f t="shared" si="0"/>
        <v>49</v>
      </c>
      <c r="B51" s="22" t="s">
        <v>245</v>
      </c>
      <c r="C51" s="22" t="s">
        <v>246</v>
      </c>
      <c r="D51" s="16" t="s">
        <v>247</v>
      </c>
      <c r="E51" s="15" t="s">
        <v>36</v>
      </c>
      <c r="F51" s="15" t="s">
        <v>248</v>
      </c>
      <c r="G51" s="15" t="s">
        <v>249</v>
      </c>
      <c r="H51" s="17">
        <v>25.13</v>
      </c>
      <c r="I51" s="18">
        <v>30</v>
      </c>
      <c r="J51" s="19">
        <f t="shared" si="3"/>
        <v>1334.403</v>
      </c>
      <c r="K51" s="20">
        <v>33.33</v>
      </c>
      <c r="L51" s="19">
        <f t="shared" si="2"/>
        <v>1367.733</v>
      </c>
      <c r="M51" s="21">
        <v>13191993344</v>
      </c>
    </row>
    <row r="52" s="3" customFormat="1" customHeight="1" spans="1:13">
      <c r="A52" s="14">
        <f t="shared" si="0"/>
        <v>50</v>
      </c>
      <c r="B52" s="22" t="s">
        <v>251</v>
      </c>
      <c r="C52" s="15" t="s">
        <v>252</v>
      </c>
      <c r="D52" s="16" t="s">
        <v>253</v>
      </c>
      <c r="E52" s="15" t="s">
        <v>17</v>
      </c>
      <c r="F52" s="15" t="s">
        <v>254</v>
      </c>
      <c r="G52" s="15" t="s">
        <v>469</v>
      </c>
      <c r="H52" s="17">
        <v>25.06</v>
      </c>
      <c r="I52" s="18">
        <v>30</v>
      </c>
      <c r="J52" s="19">
        <f t="shared" si="3"/>
        <v>1330.686</v>
      </c>
      <c r="K52" s="20">
        <v>33.33</v>
      </c>
      <c r="L52" s="19">
        <f t="shared" si="2"/>
        <v>1364.016</v>
      </c>
      <c r="M52" s="21">
        <v>18103272999</v>
      </c>
    </row>
    <row r="53" s="3" customFormat="1" customHeight="1" spans="1:13">
      <c r="A53" s="14">
        <v>51</v>
      </c>
      <c r="B53" s="22" t="s">
        <v>256</v>
      </c>
      <c r="C53" s="15" t="s">
        <v>257</v>
      </c>
      <c r="D53" s="16" t="s">
        <v>258</v>
      </c>
      <c r="E53" s="15" t="s">
        <v>36</v>
      </c>
      <c r="F53" s="15" t="s">
        <v>259</v>
      </c>
      <c r="G53" s="15" t="s">
        <v>31</v>
      </c>
      <c r="H53" s="17">
        <v>25.06</v>
      </c>
      <c r="I53" s="18">
        <v>30</v>
      </c>
      <c r="J53" s="19">
        <f t="shared" si="3"/>
        <v>1330.686</v>
      </c>
      <c r="K53" s="20">
        <v>33.33</v>
      </c>
      <c r="L53" s="19">
        <f t="shared" si="2"/>
        <v>1364.016</v>
      </c>
      <c r="M53" s="21">
        <v>17731735872</v>
      </c>
    </row>
    <row r="54" s="3" customFormat="1" customHeight="1" spans="1:13">
      <c r="A54" s="14">
        <f t="shared" ref="A54:A91" si="4">ROW()-2</f>
        <v>52</v>
      </c>
      <c r="B54" s="22" t="s">
        <v>261</v>
      </c>
      <c r="C54" s="15" t="s">
        <v>262</v>
      </c>
      <c r="D54" s="16" t="s">
        <v>263</v>
      </c>
      <c r="E54" s="15" t="s">
        <v>36</v>
      </c>
      <c r="F54" s="15" t="s">
        <v>264</v>
      </c>
      <c r="G54" s="15" t="s">
        <v>482</v>
      </c>
      <c r="H54" s="17">
        <v>25.06</v>
      </c>
      <c r="I54" s="18">
        <v>30</v>
      </c>
      <c r="J54" s="19">
        <f t="shared" si="3"/>
        <v>1330.686</v>
      </c>
      <c r="K54" s="20">
        <v>33.33</v>
      </c>
      <c r="L54" s="19">
        <f t="shared" si="2"/>
        <v>1364.016</v>
      </c>
      <c r="M54" s="21">
        <v>15903278088</v>
      </c>
    </row>
    <row r="55" s="3" customFormat="1" customHeight="1" spans="1:13">
      <c r="A55" s="14">
        <f t="shared" si="4"/>
        <v>53</v>
      </c>
      <c r="B55" s="60" t="s">
        <v>46</v>
      </c>
      <c r="C55" s="15" t="s">
        <v>47</v>
      </c>
      <c r="D55" s="16" t="s">
        <v>483</v>
      </c>
      <c r="E55" s="15" t="s">
        <v>17</v>
      </c>
      <c r="F55" s="15" t="s">
        <v>49</v>
      </c>
      <c r="G55" s="15" t="s">
        <v>484</v>
      </c>
      <c r="H55" s="17">
        <v>44.3</v>
      </c>
      <c r="I55" s="18">
        <v>30</v>
      </c>
      <c r="J55" s="19">
        <f t="shared" si="3"/>
        <v>2352.33</v>
      </c>
      <c r="K55" s="20">
        <v>33.33</v>
      </c>
      <c r="L55" s="19">
        <f t="shared" si="2"/>
        <v>2385.66</v>
      </c>
      <c r="M55" s="21">
        <v>18633873700</v>
      </c>
    </row>
    <row r="56" s="3" customFormat="1" customHeight="1" spans="1:13">
      <c r="A56" s="14">
        <f t="shared" si="4"/>
        <v>54</v>
      </c>
      <c r="B56" s="22" t="s">
        <v>557</v>
      </c>
      <c r="C56" s="15" t="s">
        <v>558</v>
      </c>
      <c r="D56" s="23" t="s">
        <v>275</v>
      </c>
      <c r="E56" s="15" t="s">
        <v>36</v>
      </c>
      <c r="F56" s="15" t="s">
        <v>559</v>
      </c>
      <c r="G56" s="15" t="s">
        <v>560</v>
      </c>
      <c r="H56" s="17">
        <v>44.36</v>
      </c>
      <c r="I56" s="18">
        <v>30</v>
      </c>
      <c r="J56" s="19">
        <f t="shared" si="3"/>
        <v>2355.516</v>
      </c>
      <c r="K56" s="20">
        <v>33.33</v>
      </c>
      <c r="L56" s="19">
        <f t="shared" si="2"/>
        <v>2388.846</v>
      </c>
      <c r="M56" s="21">
        <v>13315151285</v>
      </c>
    </row>
    <row r="57" s="3" customFormat="1" customHeight="1" spans="1:13">
      <c r="A57" s="14">
        <f t="shared" si="4"/>
        <v>55</v>
      </c>
      <c r="B57" s="22" t="s">
        <v>279</v>
      </c>
      <c r="C57" s="15" t="s">
        <v>280</v>
      </c>
      <c r="D57" s="16" t="s">
        <v>281</v>
      </c>
      <c r="E57" s="15" t="s">
        <v>36</v>
      </c>
      <c r="F57" s="15" t="s">
        <v>282</v>
      </c>
      <c r="G57" s="15" t="s">
        <v>67</v>
      </c>
      <c r="H57" s="17">
        <v>25.06</v>
      </c>
      <c r="I57" s="18">
        <v>30</v>
      </c>
      <c r="J57" s="19">
        <f t="shared" si="3"/>
        <v>1330.686</v>
      </c>
      <c r="K57" s="20">
        <v>33.33</v>
      </c>
      <c r="L57" s="19">
        <f t="shared" si="2"/>
        <v>1364.016</v>
      </c>
      <c r="M57" s="21">
        <v>13603177232</v>
      </c>
    </row>
    <row r="58" s="3" customFormat="1" customHeight="1" spans="1:13">
      <c r="A58" s="14">
        <f t="shared" si="4"/>
        <v>56</v>
      </c>
      <c r="B58" s="22" t="s">
        <v>485</v>
      </c>
      <c r="C58" s="15" t="s">
        <v>486</v>
      </c>
      <c r="D58" s="16" t="s">
        <v>286</v>
      </c>
      <c r="E58" s="15" t="s">
        <v>36</v>
      </c>
      <c r="F58" s="15" t="s">
        <v>487</v>
      </c>
      <c r="G58" s="16" t="s">
        <v>488</v>
      </c>
      <c r="H58" s="17">
        <v>25.06</v>
      </c>
      <c r="I58" s="18">
        <v>30</v>
      </c>
      <c r="J58" s="19">
        <f t="shared" si="3"/>
        <v>1330.686</v>
      </c>
      <c r="K58" s="20">
        <v>33.33</v>
      </c>
      <c r="L58" s="19">
        <f t="shared" si="2"/>
        <v>1364.016</v>
      </c>
      <c r="M58" s="21">
        <v>17333789999</v>
      </c>
    </row>
    <row r="59" s="3" customFormat="1" customHeight="1" spans="1:13">
      <c r="A59" s="14">
        <f t="shared" si="4"/>
        <v>57</v>
      </c>
      <c r="B59" s="62" t="s">
        <v>290</v>
      </c>
      <c r="C59" s="15" t="s">
        <v>291</v>
      </c>
      <c r="D59" s="16" t="s">
        <v>292</v>
      </c>
      <c r="E59" s="15" t="s">
        <v>36</v>
      </c>
      <c r="F59" s="172" t="s">
        <v>293</v>
      </c>
      <c r="G59" s="15" t="s">
        <v>457</v>
      </c>
      <c r="H59" s="17">
        <v>25.06</v>
      </c>
      <c r="I59" s="18">
        <v>30</v>
      </c>
      <c r="J59" s="19">
        <f t="shared" si="3"/>
        <v>1330.686</v>
      </c>
      <c r="K59" s="20">
        <v>33.33</v>
      </c>
      <c r="L59" s="19">
        <f t="shared" si="2"/>
        <v>1364.016</v>
      </c>
      <c r="M59" s="18">
        <v>13315727918</v>
      </c>
    </row>
    <row r="60" s="3" customFormat="1" customHeight="1" spans="1:13">
      <c r="A60" s="14">
        <f t="shared" si="4"/>
        <v>58</v>
      </c>
      <c r="B60" s="62" t="s">
        <v>294</v>
      </c>
      <c r="C60" s="15" t="s">
        <v>295</v>
      </c>
      <c r="D60" s="16" t="s">
        <v>296</v>
      </c>
      <c r="E60" s="15" t="s">
        <v>17</v>
      </c>
      <c r="F60" s="172" t="s">
        <v>297</v>
      </c>
      <c r="G60" s="15" t="s">
        <v>298</v>
      </c>
      <c r="H60" s="17">
        <v>25.06</v>
      </c>
      <c r="I60" s="18">
        <v>30</v>
      </c>
      <c r="J60" s="19">
        <f t="shared" si="3"/>
        <v>1330.686</v>
      </c>
      <c r="K60" s="20">
        <v>33.33</v>
      </c>
      <c r="L60" s="19">
        <f t="shared" si="2"/>
        <v>1364.016</v>
      </c>
      <c r="M60" s="18">
        <v>18632709800</v>
      </c>
    </row>
    <row r="61" s="3" customFormat="1" customHeight="1" spans="1:13">
      <c r="A61" s="14">
        <f t="shared" si="4"/>
        <v>59</v>
      </c>
      <c r="B61" s="22" t="s">
        <v>493</v>
      </c>
      <c r="C61" s="15" t="s">
        <v>494</v>
      </c>
      <c r="D61" s="28" t="s">
        <v>301</v>
      </c>
      <c r="E61" s="15" t="s">
        <v>36</v>
      </c>
      <c r="F61" s="15" t="s">
        <v>495</v>
      </c>
      <c r="G61" s="16" t="s">
        <v>496</v>
      </c>
      <c r="H61" s="17">
        <v>25.06</v>
      </c>
      <c r="I61" s="18">
        <v>30</v>
      </c>
      <c r="J61" s="19">
        <f t="shared" si="3"/>
        <v>1330.686</v>
      </c>
      <c r="K61" s="20">
        <v>33.33</v>
      </c>
      <c r="L61" s="19">
        <f t="shared" si="2"/>
        <v>1364.016</v>
      </c>
      <c r="M61" s="21">
        <v>13932781111</v>
      </c>
    </row>
    <row r="62" s="3" customFormat="1" customHeight="1" spans="1:13">
      <c r="A62" s="14">
        <f t="shared" si="4"/>
        <v>60</v>
      </c>
      <c r="B62" s="22" t="s">
        <v>305</v>
      </c>
      <c r="C62" s="15" t="s">
        <v>306</v>
      </c>
      <c r="D62" s="16" t="s">
        <v>307</v>
      </c>
      <c r="E62" s="15" t="s">
        <v>17</v>
      </c>
      <c r="F62" s="15" t="s">
        <v>308</v>
      </c>
      <c r="G62" s="15" t="s">
        <v>465</v>
      </c>
      <c r="H62" s="17">
        <v>25.06</v>
      </c>
      <c r="I62" s="18">
        <v>30</v>
      </c>
      <c r="J62" s="19">
        <f t="shared" si="3"/>
        <v>1330.686</v>
      </c>
      <c r="K62" s="20">
        <v>33.33</v>
      </c>
      <c r="L62" s="19">
        <f t="shared" si="2"/>
        <v>1364.016</v>
      </c>
      <c r="M62" s="21">
        <v>18730769010</v>
      </c>
    </row>
    <row r="63" s="3" customFormat="1" customHeight="1" spans="1:13">
      <c r="A63" s="14">
        <f t="shared" si="4"/>
        <v>61</v>
      </c>
      <c r="B63" s="22" t="s">
        <v>310</v>
      </c>
      <c r="C63" s="15" t="s">
        <v>311</v>
      </c>
      <c r="D63" s="16" t="s">
        <v>312</v>
      </c>
      <c r="E63" s="15" t="s">
        <v>36</v>
      </c>
      <c r="F63" s="15" t="s">
        <v>313</v>
      </c>
      <c r="G63" s="15" t="s">
        <v>465</v>
      </c>
      <c r="H63" s="17">
        <v>43.7</v>
      </c>
      <c r="I63" s="18">
        <v>30</v>
      </c>
      <c r="J63" s="19">
        <f t="shared" si="3"/>
        <v>2320.47</v>
      </c>
      <c r="K63" s="20">
        <v>33.33</v>
      </c>
      <c r="L63" s="19">
        <f t="shared" si="2"/>
        <v>2353.8</v>
      </c>
      <c r="M63" s="21">
        <v>13012038803</v>
      </c>
    </row>
    <row r="64" s="3" customFormat="1" customHeight="1" spans="1:13">
      <c r="A64" s="14">
        <f t="shared" si="4"/>
        <v>62</v>
      </c>
      <c r="B64" s="22" t="s">
        <v>315</v>
      </c>
      <c r="C64" s="15" t="s">
        <v>316</v>
      </c>
      <c r="D64" s="16" t="s">
        <v>317</v>
      </c>
      <c r="E64" s="15" t="s">
        <v>36</v>
      </c>
      <c r="F64" s="15" t="s">
        <v>318</v>
      </c>
      <c r="G64" s="15" t="s">
        <v>319</v>
      </c>
      <c r="H64" s="17">
        <v>25.06</v>
      </c>
      <c r="I64" s="18">
        <v>30</v>
      </c>
      <c r="J64" s="19">
        <f t="shared" si="3"/>
        <v>1330.686</v>
      </c>
      <c r="K64" s="20">
        <v>33.33</v>
      </c>
      <c r="L64" s="19">
        <f t="shared" si="2"/>
        <v>1364.016</v>
      </c>
      <c r="M64" s="21">
        <v>13930780920</v>
      </c>
    </row>
    <row r="65" s="3" customFormat="1" customHeight="1" spans="1:13">
      <c r="A65" s="14">
        <f t="shared" si="4"/>
        <v>63</v>
      </c>
      <c r="B65" s="22" t="s">
        <v>321</v>
      </c>
      <c r="C65" s="15" t="s">
        <v>322</v>
      </c>
      <c r="D65" s="16" t="s">
        <v>323</v>
      </c>
      <c r="E65" s="15" t="s">
        <v>36</v>
      </c>
      <c r="F65" s="15" t="s">
        <v>324</v>
      </c>
      <c r="G65" s="15" t="s">
        <v>498</v>
      </c>
      <c r="H65" s="17">
        <v>25.06</v>
      </c>
      <c r="I65" s="18">
        <v>30</v>
      </c>
      <c r="J65" s="19">
        <f t="shared" si="3"/>
        <v>1330.686</v>
      </c>
      <c r="K65" s="20">
        <v>33.33</v>
      </c>
      <c r="L65" s="19">
        <f t="shared" si="2"/>
        <v>1364.016</v>
      </c>
      <c r="M65" s="21">
        <v>18713724935</v>
      </c>
    </row>
    <row r="66" s="3" customFormat="1" customHeight="1" spans="1:13">
      <c r="A66" s="14">
        <f t="shared" si="4"/>
        <v>64</v>
      </c>
      <c r="B66" s="22" t="s">
        <v>561</v>
      </c>
      <c r="C66" s="15" t="s">
        <v>562</v>
      </c>
      <c r="D66" s="23" t="s">
        <v>563</v>
      </c>
      <c r="E66" s="15" t="s">
        <v>17</v>
      </c>
      <c r="F66" s="15" t="s">
        <v>564</v>
      </c>
      <c r="G66" s="15" t="s">
        <v>565</v>
      </c>
      <c r="H66" s="17">
        <v>25.06</v>
      </c>
      <c r="I66" s="18">
        <v>30</v>
      </c>
      <c r="J66" s="19">
        <f t="shared" si="3"/>
        <v>1330.686</v>
      </c>
      <c r="K66" s="30">
        <v>33.33</v>
      </c>
      <c r="L66" s="19">
        <f t="shared" si="2"/>
        <v>1364.016</v>
      </c>
      <c r="M66" s="21">
        <v>18931761519</v>
      </c>
    </row>
    <row r="67" s="3" customFormat="1" customHeight="1" spans="1:13">
      <c r="A67" s="14">
        <f t="shared" si="4"/>
        <v>65</v>
      </c>
      <c r="B67" s="22" t="s">
        <v>327</v>
      </c>
      <c r="C67" s="15" t="s">
        <v>328</v>
      </c>
      <c r="D67" s="16" t="s">
        <v>329</v>
      </c>
      <c r="E67" s="15" t="s">
        <v>17</v>
      </c>
      <c r="F67" s="15" t="s">
        <v>330</v>
      </c>
      <c r="G67" s="15" t="s">
        <v>471</v>
      </c>
      <c r="H67" s="17">
        <v>25.06</v>
      </c>
      <c r="I67" s="18">
        <v>30</v>
      </c>
      <c r="J67" s="19">
        <f t="shared" si="3"/>
        <v>1330.686</v>
      </c>
      <c r="K67" s="20">
        <v>33.33</v>
      </c>
      <c r="L67" s="19">
        <f t="shared" ref="L67:L91" si="5">J67+K67</f>
        <v>1364.016</v>
      </c>
      <c r="M67" s="21">
        <v>18203372010</v>
      </c>
    </row>
    <row r="68" s="3" customFormat="1" customHeight="1" spans="1:13">
      <c r="A68" s="14">
        <f t="shared" si="4"/>
        <v>66</v>
      </c>
      <c r="B68" s="22" t="s">
        <v>333</v>
      </c>
      <c r="C68" s="15" t="s">
        <v>334</v>
      </c>
      <c r="D68" s="16" t="s">
        <v>335</v>
      </c>
      <c r="E68" s="15" t="s">
        <v>36</v>
      </c>
      <c r="F68" s="15" t="s">
        <v>336</v>
      </c>
      <c r="G68" s="15" t="s">
        <v>482</v>
      </c>
      <c r="H68" s="17">
        <v>25.06</v>
      </c>
      <c r="I68" s="18">
        <v>30</v>
      </c>
      <c r="J68" s="19">
        <f t="shared" si="3"/>
        <v>1330.686</v>
      </c>
      <c r="K68" s="20">
        <v>33.33</v>
      </c>
      <c r="L68" s="19">
        <f t="shared" si="5"/>
        <v>1364.016</v>
      </c>
      <c r="M68" s="21">
        <v>13833989801</v>
      </c>
    </row>
    <row r="69" s="3" customFormat="1" customHeight="1" spans="1:13">
      <c r="A69" s="14">
        <f t="shared" si="4"/>
        <v>67</v>
      </c>
      <c r="B69" s="22" t="s">
        <v>339</v>
      </c>
      <c r="C69" s="15" t="s">
        <v>340</v>
      </c>
      <c r="D69" s="16" t="s">
        <v>341</v>
      </c>
      <c r="E69" s="15" t="s">
        <v>17</v>
      </c>
      <c r="F69" s="15" t="s">
        <v>342</v>
      </c>
      <c r="G69" s="15" t="s">
        <v>499</v>
      </c>
      <c r="H69" s="17">
        <v>25.13</v>
      </c>
      <c r="I69" s="18">
        <v>30</v>
      </c>
      <c r="J69" s="19">
        <f t="shared" si="3"/>
        <v>1334.403</v>
      </c>
      <c r="K69" s="20">
        <v>33.33</v>
      </c>
      <c r="L69" s="19">
        <f t="shared" si="5"/>
        <v>1367.733</v>
      </c>
      <c r="M69" s="21">
        <v>18032708899</v>
      </c>
    </row>
    <row r="70" s="3" customFormat="1" customHeight="1" spans="1:13">
      <c r="A70" s="14">
        <f t="shared" si="4"/>
        <v>68</v>
      </c>
      <c r="B70" s="22" t="s">
        <v>345</v>
      </c>
      <c r="C70" s="15" t="s">
        <v>346</v>
      </c>
      <c r="D70" s="16" t="s">
        <v>347</v>
      </c>
      <c r="E70" s="15" t="s">
        <v>36</v>
      </c>
      <c r="F70" s="15" t="s">
        <v>348</v>
      </c>
      <c r="G70" s="15" t="s">
        <v>475</v>
      </c>
      <c r="H70" s="17">
        <v>25.06</v>
      </c>
      <c r="I70" s="18">
        <v>30</v>
      </c>
      <c r="J70" s="19">
        <f t="shared" si="3"/>
        <v>1330.686</v>
      </c>
      <c r="K70" s="20">
        <v>33.33</v>
      </c>
      <c r="L70" s="19">
        <f t="shared" si="5"/>
        <v>1364.016</v>
      </c>
      <c r="M70" s="21">
        <v>13503171487</v>
      </c>
    </row>
    <row r="71" s="3" customFormat="1" customHeight="1" spans="1:13">
      <c r="A71" s="14">
        <f t="shared" si="4"/>
        <v>69</v>
      </c>
      <c r="B71" s="22" t="s">
        <v>350</v>
      </c>
      <c r="C71" s="15" t="s">
        <v>351</v>
      </c>
      <c r="D71" s="16" t="s">
        <v>352</v>
      </c>
      <c r="E71" s="15" t="s">
        <v>36</v>
      </c>
      <c r="F71" s="15" t="s">
        <v>353</v>
      </c>
      <c r="G71" s="15" t="s">
        <v>475</v>
      </c>
      <c r="H71" s="17">
        <v>25.06</v>
      </c>
      <c r="I71" s="18">
        <v>30</v>
      </c>
      <c r="J71" s="19">
        <f t="shared" si="3"/>
        <v>1330.686</v>
      </c>
      <c r="K71" s="20">
        <v>33.33</v>
      </c>
      <c r="L71" s="19">
        <f t="shared" si="5"/>
        <v>1364.016</v>
      </c>
      <c r="M71" s="21">
        <v>13722721888</v>
      </c>
    </row>
    <row r="72" s="3" customFormat="1" customHeight="1" spans="1:13">
      <c r="A72" s="14">
        <f t="shared" si="4"/>
        <v>70</v>
      </c>
      <c r="B72" s="22" t="s">
        <v>355</v>
      </c>
      <c r="C72" s="15" t="s">
        <v>356</v>
      </c>
      <c r="D72" s="16" t="s">
        <v>357</v>
      </c>
      <c r="E72" s="15" t="s">
        <v>36</v>
      </c>
      <c r="F72" s="15" t="s">
        <v>358</v>
      </c>
      <c r="G72" s="15" t="s">
        <v>475</v>
      </c>
      <c r="H72" s="17">
        <v>25.06</v>
      </c>
      <c r="I72" s="18">
        <v>30</v>
      </c>
      <c r="J72" s="19">
        <f t="shared" si="3"/>
        <v>1330.686</v>
      </c>
      <c r="K72" s="20">
        <v>33.33</v>
      </c>
      <c r="L72" s="19">
        <f t="shared" si="5"/>
        <v>1364.016</v>
      </c>
      <c r="M72" s="21">
        <v>15132703933</v>
      </c>
    </row>
    <row r="73" s="3" customFormat="1" customHeight="1" spans="1:13">
      <c r="A73" s="14">
        <f t="shared" si="4"/>
        <v>71</v>
      </c>
      <c r="B73" s="22" t="s">
        <v>360</v>
      </c>
      <c r="C73" s="15" t="s">
        <v>361</v>
      </c>
      <c r="D73" s="16" t="s">
        <v>362</v>
      </c>
      <c r="E73" s="15" t="s">
        <v>17</v>
      </c>
      <c r="F73" s="15" t="s">
        <v>363</v>
      </c>
      <c r="G73" s="15" t="s">
        <v>457</v>
      </c>
      <c r="H73" s="17">
        <v>25.06</v>
      </c>
      <c r="I73" s="18">
        <v>30</v>
      </c>
      <c r="J73" s="19">
        <f t="shared" si="3"/>
        <v>1330.686</v>
      </c>
      <c r="K73" s="20">
        <v>33.33</v>
      </c>
      <c r="L73" s="19">
        <f t="shared" si="5"/>
        <v>1364.016</v>
      </c>
      <c r="M73" s="21">
        <v>15350789690</v>
      </c>
    </row>
    <row r="74" s="3" customFormat="1" customHeight="1" spans="1:13">
      <c r="A74" s="14">
        <f t="shared" si="4"/>
        <v>72</v>
      </c>
      <c r="B74" s="22" t="s">
        <v>365</v>
      </c>
      <c r="C74" s="15" t="s">
        <v>366</v>
      </c>
      <c r="D74" s="16" t="s">
        <v>367</v>
      </c>
      <c r="E74" s="15" t="s">
        <v>36</v>
      </c>
      <c r="F74" s="15" t="s">
        <v>368</v>
      </c>
      <c r="G74" s="15" t="s">
        <v>457</v>
      </c>
      <c r="H74" s="17">
        <v>25.44</v>
      </c>
      <c r="I74" s="18">
        <v>30</v>
      </c>
      <c r="J74" s="19">
        <f t="shared" si="3"/>
        <v>1350.864</v>
      </c>
      <c r="K74" s="20">
        <v>33.33</v>
      </c>
      <c r="L74" s="19">
        <f t="shared" si="5"/>
        <v>1384.194</v>
      </c>
      <c r="M74" s="16">
        <v>17732391313</v>
      </c>
    </row>
    <row r="75" s="3" customFormat="1" customHeight="1" spans="1:13">
      <c r="A75" s="14">
        <f t="shared" si="4"/>
        <v>73</v>
      </c>
      <c r="B75" s="22" t="s">
        <v>369</v>
      </c>
      <c r="C75" s="15" t="s">
        <v>370</v>
      </c>
      <c r="D75" s="16" t="s">
        <v>371</v>
      </c>
      <c r="E75" s="15" t="s">
        <v>17</v>
      </c>
      <c r="F75" s="172" t="s">
        <v>372</v>
      </c>
      <c r="G75" s="15" t="s">
        <v>501</v>
      </c>
      <c r="H75" s="17">
        <v>24.44</v>
      </c>
      <c r="I75" s="18">
        <v>30</v>
      </c>
      <c r="J75" s="19">
        <f t="shared" si="3"/>
        <v>1297.764</v>
      </c>
      <c r="K75" s="20">
        <v>33.33</v>
      </c>
      <c r="L75" s="19">
        <f t="shared" si="5"/>
        <v>1331.094</v>
      </c>
      <c r="M75" s="21">
        <v>18210659116</v>
      </c>
    </row>
    <row r="76" s="3" customFormat="1" customHeight="1" spans="1:13">
      <c r="A76" s="14">
        <f t="shared" si="4"/>
        <v>74</v>
      </c>
      <c r="B76" s="22" t="s">
        <v>375</v>
      </c>
      <c r="C76" s="15" t="s">
        <v>376</v>
      </c>
      <c r="D76" s="16" t="s">
        <v>377</v>
      </c>
      <c r="E76" s="15" t="s">
        <v>17</v>
      </c>
      <c r="F76" s="172" t="s">
        <v>378</v>
      </c>
      <c r="G76" s="15" t="s">
        <v>457</v>
      </c>
      <c r="H76" s="17">
        <v>25.06</v>
      </c>
      <c r="I76" s="18">
        <v>30</v>
      </c>
      <c r="J76" s="19">
        <f t="shared" si="3"/>
        <v>1330.686</v>
      </c>
      <c r="K76" s="20">
        <v>33.33</v>
      </c>
      <c r="L76" s="19">
        <f t="shared" si="5"/>
        <v>1364.016</v>
      </c>
      <c r="M76" s="16">
        <v>17778822726</v>
      </c>
    </row>
    <row r="77" s="3" customFormat="1" customHeight="1" spans="1:13">
      <c r="A77" s="14">
        <f t="shared" si="4"/>
        <v>75</v>
      </c>
      <c r="B77" s="22" t="s">
        <v>379</v>
      </c>
      <c r="C77" s="15" t="s">
        <v>380</v>
      </c>
      <c r="D77" s="16" t="s">
        <v>381</v>
      </c>
      <c r="E77" s="15" t="s">
        <v>17</v>
      </c>
      <c r="F77" s="15" t="s">
        <v>382</v>
      </c>
      <c r="G77" s="15" t="s">
        <v>383</v>
      </c>
      <c r="H77" s="17">
        <v>25.06</v>
      </c>
      <c r="I77" s="18">
        <v>30</v>
      </c>
      <c r="J77" s="19">
        <f t="shared" si="3"/>
        <v>1330.686</v>
      </c>
      <c r="K77" s="20">
        <v>33.33</v>
      </c>
      <c r="L77" s="19">
        <f t="shared" si="5"/>
        <v>1364.016</v>
      </c>
      <c r="M77" s="21">
        <v>19932252345</v>
      </c>
    </row>
    <row r="78" s="3" customFormat="1" customHeight="1" spans="1:13">
      <c r="A78" s="14">
        <f t="shared" si="4"/>
        <v>76</v>
      </c>
      <c r="B78" s="22" t="s">
        <v>385</v>
      </c>
      <c r="C78" s="15" t="s">
        <v>386</v>
      </c>
      <c r="D78" s="16" t="s">
        <v>387</v>
      </c>
      <c r="E78" s="15" t="s">
        <v>17</v>
      </c>
      <c r="F78" s="15" t="s">
        <v>388</v>
      </c>
      <c r="G78" s="15" t="s">
        <v>457</v>
      </c>
      <c r="H78" s="17">
        <v>30.88</v>
      </c>
      <c r="I78" s="18">
        <v>30</v>
      </c>
      <c r="J78" s="19">
        <f t="shared" si="3"/>
        <v>1639.728</v>
      </c>
      <c r="K78" s="20">
        <v>33.33</v>
      </c>
      <c r="L78" s="19">
        <f t="shared" si="5"/>
        <v>1673.058</v>
      </c>
      <c r="M78" s="21">
        <v>15373386087</v>
      </c>
    </row>
    <row r="79" s="3" customFormat="1" customHeight="1" spans="1:13">
      <c r="A79" s="14">
        <f t="shared" si="4"/>
        <v>77</v>
      </c>
      <c r="B79" s="22" t="s">
        <v>566</v>
      </c>
      <c r="C79" s="32" t="s">
        <v>567</v>
      </c>
      <c r="D79" s="31" t="s">
        <v>568</v>
      </c>
      <c r="E79" s="15" t="s">
        <v>17</v>
      </c>
      <c r="F79" s="33" t="s">
        <v>569</v>
      </c>
      <c r="G79" s="32" t="s">
        <v>570</v>
      </c>
      <c r="H79" s="17">
        <v>27.35</v>
      </c>
      <c r="I79" s="18">
        <v>30</v>
      </c>
      <c r="J79" s="19">
        <f t="shared" si="3"/>
        <v>1452.285</v>
      </c>
      <c r="K79" s="20">
        <v>33.33</v>
      </c>
      <c r="L79" s="19">
        <f t="shared" si="5"/>
        <v>1485.615</v>
      </c>
      <c r="M79" s="32">
        <v>18633719530</v>
      </c>
    </row>
    <row r="80" s="3" customFormat="1" customHeight="1" spans="1:13">
      <c r="A80" s="14">
        <f t="shared" si="4"/>
        <v>78</v>
      </c>
      <c r="B80" s="22" t="s">
        <v>390</v>
      </c>
      <c r="C80" s="15" t="s">
        <v>391</v>
      </c>
      <c r="D80" s="16" t="s">
        <v>392</v>
      </c>
      <c r="E80" s="15" t="s">
        <v>36</v>
      </c>
      <c r="F80" s="15" t="s">
        <v>393</v>
      </c>
      <c r="G80" s="15" t="s">
        <v>465</v>
      </c>
      <c r="H80" s="17">
        <v>25.06</v>
      </c>
      <c r="I80" s="18">
        <v>30</v>
      </c>
      <c r="J80" s="19">
        <f t="shared" si="3"/>
        <v>1330.686</v>
      </c>
      <c r="K80" s="20">
        <v>33.33</v>
      </c>
      <c r="L80" s="19">
        <f t="shared" si="5"/>
        <v>1364.016</v>
      </c>
      <c r="M80" s="21">
        <v>18303172806</v>
      </c>
    </row>
    <row r="81" s="4" customFormat="1" customHeight="1" spans="1:13">
      <c r="A81" s="14">
        <f t="shared" si="4"/>
        <v>79</v>
      </c>
      <c r="B81" s="60" t="s">
        <v>572</v>
      </c>
      <c r="C81" s="26" t="s">
        <v>573</v>
      </c>
      <c r="D81" s="27" t="s">
        <v>398</v>
      </c>
      <c r="E81" s="26" t="s">
        <v>36</v>
      </c>
      <c r="F81" s="26" t="s">
        <v>574</v>
      </c>
      <c r="G81" s="26" t="s">
        <v>575</v>
      </c>
      <c r="H81" s="24">
        <v>25.06</v>
      </c>
      <c r="I81" s="18">
        <v>30</v>
      </c>
      <c r="J81" s="19">
        <f t="shared" si="3"/>
        <v>1330.686</v>
      </c>
      <c r="K81" s="20">
        <v>33.33</v>
      </c>
      <c r="L81" s="19">
        <f t="shared" si="5"/>
        <v>1364.016</v>
      </c>
      <c r="M81" s="21">
        <v>13102739135</v>
      </c>
    </row>
    <row r="82" s="4" customFormat="1" customHeight="1" spans="1:13">
      <c r="A82" s="14">
        <f t="shared" si="4"/>
        <v>80</v>
      </c>
      <c r="B82" s="60" t="s">
        <v>402</v>
      </c>
      <c r="C82" s="26" t="s">
        <v>403</v>
      </c>
      <c r="D82" s="28" t="s">
        <v>404</v>
      </c>
      <c r="E82" s="26" t="s">
        <v>17</v>
      </c>
      <c r="F82" s="26" t="s">
        <v>405</v>
      </c>
      <c r="G82" s="26" t="s">
        <v>507</v>
      </c>
      <c r="H82" s="24">
        <v>25.06</v>
      </c>
      <c r="I82" s="18">
        <v>30</v>
      </c>
      <c r="J82" s="19">
        <f t="shared" si="3"/>
        <v>1330.686</v>
      </c>
      <c r="K82" s="20">
        <v>33.33</v>
      </c>
      <c r="L82" s="19">
        <f t="shared" si="5"/>
        <v>1364.016</v>
      </c>
      <c r="M82" s="21">
        <v>15031777774</v>
      </c>
    </row>
    <row r="83" s="3" customFormat="1" customHeight="1" spans="1:13">
      <c r="A83" s="14">
        <f t="shared" si="4"/>
        <v>81</v>
      </c>
      <c r="B83" s="22" t="s">
        <v>408</v>
      </c>
      <c r="C83" s="15" t="s">
        <v>409</v>
      </c>
      <c r="D83" s="16" t="s">
        <v>410</v>
      </c>
      <c r="E83" s="15" t="s">
        <v>36</v>
      </c>
      <c r="F83" s="15" t="s">
        <v>411</v>
      </c>
      <c r="G83" s="15" t="s">
        <v>457</v>
      </c>
      <c r="H83" s="17">
        <v>25.13</v>
      </c>
      <c r="I83" s="18">
        <v>30</v>
      </c>
      <c r="J83" s="19">
        <f t="shared" si="3"/>
        <v>1334.403</v>
      </c>
      <c r="K83" s="20">
        <v>33.33</v>
      </c>
      <c r="L83" s="19">
        <f t="shared" si="5"/>
        <v>1367.733</v>
      </c>
      <c r="M83" s="16">
        <v>15222052204</v>
      </c>
    </row>
    <row r="84" s="3" customFormat="1" customHeight="1" spans="1:13">
      <c r="A84" s="14">
        <f t="shared" si="4"/>
        <v>82</v>
      </c>
      <c r="B84" s="22" t="s">
        <v>412</v>
      </c>
      <c r="C84" s="15" t="s">
        <v>413</v>
      </c>
      <c r="D84" s="16" t="s">
        <v>414</v>
      </c>
      <c r="E84" s="15" t="s">
        <v>36</v>
      </c>
      <c r="F84" s="15" t="s">
        <v>415</v>
      </c>
      <c r="G84" s="15" t="s">
        <v>457</v>
      </c>
      <c r="H84" s="17">
        <v>25.06</v>
      </c>
      <c r="I84" s="18">
        <v>30</v>
      </c>
      <c r="J84" s="19">
        <f t="shared" si="3"/>
        <v>1330.686</v>
      </c>
      <c r="K84" s="20">
        <v>33.33</v>
      </c>
      <c r="L84" s="19">
        <f t="shared" si="5"/>
        <v>1364.016</v>
      </c>
      <c r="M84" s="16">
        <v>15630739598</v>
      </c>
    </row>
    <row r="85" s="3" customFormat="1" customHeight="1" spans="1:13">
      <c r="A85" s="14">
        <f t="shared" si="4"/>
        <v>83</v>
      </c>
      <c r="B85" s="22" t="s">
        <v>416</v>
      </c>
      <c r="C85" s="15" t="s">
        <v>417</v>
      </c>
      <c r="D85" s="16" t="s">
        <v>418</v>
      </c>
      <c r="E85" s="15" t="s">
        <v>17</v>
      </c>
      <c r="F85" s="15" t="s">
        <v>419</v>
      </c>
      <c r="G85" s="15" t="s">
        <v>501</v>
      </c>
      <c r="H85" s="17">
        <v>25.06</v>
      </c>
      <c r="I85" s="18">
        <v>30</v>
      </c>
      <c r="J85" s="19">
        <f t="shared" si="3"/>
        <v>1330.686</v>
      </c>
      <c r="K85" s="20">
        <v>33.33</v>
      </c>
      <c r="L85" s="19">
        <f t="shared" si="5"/>
        <v>1364.016</v>
      </c>
      <c r="M85" s="21">
        <v>18831786325</v>
      </c>
    </row>
    <row r="86" s="3" customFormat="1" customHeight="1" spans="1:13">
      <c r="A86" s="14">
        <f t="shared" si="4"/>
        <v>84</v>
      </c>
      <c r="B86" s="60" t="s">
        <v>510</v>
      </c>
      <c r="C86" s="26" t="s">
        <v>511</v>
      </c>
      <c r="D86" s="16" t="s">
        <v>424</v>
      </c>
      <c r="E86" s="15" t="s">
        <v>36</v>
      </c>
      <c r="F86" s="34" t="s">
        <v>512</v>
      </c>
      <c r="G86" s="16" t="s">
        <v>462</v>
      </c>
      <c r="H86" s="17">
        <v>25.06</v>
      </c>
      <c r="I86" s="18">
        <v>30</v>
      </c>
      <c r="J86" s="19">
        <f t="shared" si="3"/>
        <v>1330.686</v>
      </c>
      <c r="K86" s="20">
        <v>33.33</v>
      </c>
      <c r="L86" s="19">
        <f t="shared" si="5"/>
        <v>1364.016</v>
      </c>
      <c r="M86" s="21">
        <v>15230786989</v>
      </c>
    </row>
    <row r="87" s="3" customFormat="1" customHeight="1" spans="1:13">
      <c r="A87" s="14">
        <f t="shared" si="4"/>
        <v>85</v>
      </c>
      <c r="B87" s="22" t="s">
        <v>427</v>
      </c>
      <c r="C87" s="15" t="s">
        <v>428</v>
      </c>
      <c r="D87" s="16" t="s">
        <v>429</v>
      </c>
      <c r="E87" s="15" t="s">
        <v>36</v>
      </c>
      <c r="F87" s="15" t="s">
        <v>430</v>
      </c>
      <c r="G87" s="15" t="s">
        <v>514</v>
      </c>
      <c r="H87" s="17">
        <v>25.13</v>
      </c>
      <c r="I87" s="18">
        <v>30</v>
      </c>
      <c r="J87" s="19">
        <f t="shared" si="3"/>
        <v>1334.403</v>
      </c>
      <c r="K87" s="20">
        <v>33.33</v>
      </c>
      <c r="L87" s="19">
        <f t="shared" si="5"/>
        <v>1367.733</v>
      </c>
      <c r="M87" s="21">
        <v>13315723630</v>
      </c>
    </row>
    <row r="88" s="3" customFormat="1" customHeight="1" spans="1:13">
      <c r="A88" s="14">
        <f t="shared" si="4"/>
        <v>86</v>
      </c>
      <c r="B88" s="62" t="s">
        <v>432</v>
      </c>
      <c r="C88" s="15" t="s">
        <v>433</v>
      </c>
      <c r="D88" s="16" t="s">
        <v>434</v>
      </c>
      <c r="E88" s="15" t="s">
        <v>17</v>
      </c>
      <c r="F88" s="172" t="s">
        <v>435</v>
      </c>
      <c r="G88" s="15" t="s">
        <v>457</v>
      </c>
      <c r="H88" s="17">
        <v>25.06</v>
      </c>
      <c r="I88" s="18">
        <v>30</v>
      </c>
      <c r="J88" s="19">
        <f t="shared" si="3"/>
        <v>1330.686</v>
      </c>
      <c r="K88" s="20">
        <v>33.33</v>
      </c>
      <c r="L88" s="19">
        <f t="shared" si="5"/>
        <v>1364.016</v>
      </c>
      <c r="M88" s="18">
        <v>13785781239</v>
      </c>
    </row>
    <row r="89" s="3" customFormat="1" customHeight="1" spans="1:13">
      <c r="A89" s="14">
        <f t="shared" si="4"/>
        <v>87</v>
      </c>
      <c r="B89" s="62" t="s">
        <v>436</v>
      </c>
      <c r="C89" s="15" t="s">
        <v>437</v>
      </c>
      <c r="D89" s="16" t="s">
        <v>438</v>
      </c>
      <c r="E89" s="15" t="s">
        <v>17</v>
      </c>
      <c r="F89" s="172" t="s">
        <v>439</v>
      </c>
      <c r="G89" s="15" t="s">
        <v>469</v>
      </c>
      <c r="H89" s="17">
        <v>25.06</v>
      </c>
      <c r="I89" s="18">
        <v>30</v>
      </c>
      <c r="J89" s="19">
        <f t="shared" ref="J89:J91" si="6">H89*1.77*I89</f>
        <v>1330.686</v>
      </c>
      <c r="K89" s="20">
        <v>33.33</v>
      </c>
      <c r="L89" s="19">
        <f t="shared" si="5"/>
        <v>1364.016</v>
      </c>
      <c r="M89" s="18">
        <v>15633174875</v>
      </c>
    </row>
    <row r="90" s="3" customFormat="1" customHeight="1" spans="1:13">
      <c r="A90" s="14">
        <f t="shared" si="4"/>
        <v>88</v>
      </c>
      <c r="B90" s="22" t="s">
        <v>440</v>
      </c>
      <c r="C90" s="22" t="s">
        <v>441</v>
      </c>
      <c r="D90" s="16" t="s">
        <v>442</v>
      </c>
      <c r="E90" s="15" t="s">
        <v>36</v>
      </c>
      <c r="F90" s="16" t="s">
        <v>443</v>
      </c>
      <c r="G90" s="15" t="s">
        <v>444</v>
      </c>
      <c r="H90" s="17">
        <v>43.61</v>
      </c>
      <c r="I90" s="18">
        <v>30</v>
      </c>
      <c r="J90" s="19">
        <f t="shared" si="6"/>
        <v>2315.691</v>
      </c>
      <c r="K90" s="20">
        <v>33.33</v>
      </c>
      <c r="L90" s="19">
        <f t="shared" si="5"/>
        <v>2349.021</v>
      </c>
      <c r="M90" s="21">
        <v>18503179525</v>
      </c>
    </row>
    <row r="91" s="3" customFormat="1" customHeight="1" spans="1:13">
      <c r="A91" s="14">
        <f t="shared" si="4"/>
        <v>89</v>
      </c>
      <c r="B91" s="59" t="s">
        <v>446</v>
      </c>
      <c r="C91" s="15" t="s">
        <v>447</v>
      </c>
      <c r="D91" s="16" t="s">
        <v>448</v>
      </c>
      <c r="E91" s="16" t="s">
        <v>17</v>
      </c>
      <c r="F91" s="16" t="s">
        <v>449</v>
      </c>
      <c r="G91" s="15" t="s">
        <v>469</v>
      </c>
      <c r="H91" s="17">
        <v>25.06</v>
      </c>
      <c r="I91" s="18">
        <v>30</v>
      </c>
      <c r="J91" s="19">
        <f t="shared" si="6"/>
        <v>1330.686</v>
      </c>
      <c r="K91" s="20">
        <v>33.33</v>
      </c>
      <c r="L91" s="19">
        <f t="shared" si="5"/>
        <v>1364.016</v>
      </c>
      <c r="M91" s="21">
        <v>19932206678</v>
      </c>
    </row>
    <row r="92" s="5" customFormat="1" customHeight="1" spans="1:13">
      <c r="A92" s="35" t="s">
        <v>451</v>
      </c>
      <c r="B92" s="36"/>
      <c r="C92" s="78"/>
      <c r="D92" s="78"/>
      <c r="E92" s="78"/>
      <c r="F92" s="78"/>
      <c r="G92" s="79"/>
      <c r="H92" s="80">
        <f t="shared" ref="H92:L92" si="7">SUM(H3:H91)</f>
        <v>2380.23</v>
      </c>
      <c r="I92" s="37"/>
      <c r="J92" s="80">
        <f t="shared" si="7"/>
        <v>124333.6725</v>
      </c>
      <c r="K92" s="80">
        <f t="shared" si="7"/>
        <v>2885.27</v>
      </c>
      <c r="L92" s="80">
        <f t="shared" si="7"/>
        <v>127218.9425</v>
      </c>
      <c r="M92" s="79"/>
    </row>
    <row r="93" s="5" customFormat="1" customHeight="1" spans="1:13">
      <c r="A93" s="40" t="s">
        <v>517</v>
      </c>
      <c r="B93" s="41"/>
      <c r="C93" s="81"/>
      <c r="D93" s="81"/>
      <c r="E93" s="81"/>
      <c r="F93" s="81"/>
      <c r="G93" s="82"/>
      <c r="H93" s="83">
        <v>275.2</v>
      </c>
      <c r="I93" s="37"/>
      <c r="J93" s="83">
        <v>14213.87</v>
      </c>
      <c r="K93" s="83">
        <v>0</v>
      </c>
      <c r="L93" s="83">
        <f>J93</f>
        <v>14213.87</v>
      </c>
      <c r="M93" s="82"/>
    </row>
    <row r="94" s="5" customFormat="1" hidden="1" customHeight="1" spans="1:13">
      <c r="A94" s="45"/>
      <c r="B94" s="46"/>
      <c r="C94" s="81"/>
      <c r="D94" s="81"/>
      <c r="E94" s="81"/>
      <c r="F94" s="81"/>
      <c r="G94" s="82"/>
      <c r="H94" s="83"/>
      <c r="I94" s="37"/>
      <c r="J94" s="83">
        <f>H94*I94*1.77</f>
        <v>0</v>
      </c>
      <c r="K94" s="83">
        <v>0</v>
      </c>
      <c r="L94" s="83">
        <f>J94</f>
        <v>0</v>
      </c>
      <c r="M94" s="82"/>
    </row>
    <row r="95" s="5" customFormat="1" customHeight="1" spans="1:13">
      <c r="A95" s="47" t="s">
        <v>453</v>
      </c>
      <c r="B95" s="48"/>
      <c r="C95" s="84"/>
      <c r="D95" s="84"/>
      <c r="E95" s="84"/>
      <c r="F95" s="84"/>
      <c r="G95" s="85"/>
      <c r="H95" s="86">
        <f t="shared" ref="H95:K95" si="8">SUM(H92:H94)</f>
        <v>2655.43</v>
      </c>
      <c r="I95" s="52"/>
      <c r="J95" s="87">
        <f t="shared" si="8"/>
        <v>138547.5425</v>
      </c>
      <c r="K95" s="88">
        <f t="shared" si="8"/>
        <v>2885.27</v>
      </c>
      <c r="L95" s="54">
        <f>L92+L93</f>
        <v>141432.8125</v>
      </c>
      <c r="M95" s="84"/>
    </row>
    <row r="96" s="5" customFormat="1" ht="58" customHeight="1" spans="1:13">
      <c r="A96" s="55" t="s">
        <v>454</v>
      </c>
      <c r="B96" s="55"/>
      <c r="C96" s="75" t="s">
        <v>590</v>
      </c>
      <c r="D96" s="75"/>
      <c r="E96" s="75"/>
      <c r="F96" s="75"/>
      <c r="G96" s="75"/>
      <c r="H96" s="75"/>
      <c r="I96" s="75"/>
      <c r="J96" s="75"/>
      <c r="K96" s="75"/>
      <c r="L96" s="75"/>
      <c r="M96" s="75"/>
    </row>
  </sheetData>
  <mergeCells count="7">
    <mergeCell ref="A1:M1"/>
    <mergeCell ref="A92:B92"/>
    <mergeCell ref="A95:B95"/>
    <mergeCell ref="A96:B96"/>
    <mergeCell ref="C96:M96"/>
    <mergeCell ref="H23:H24"/>
    <mergeCell ref="A93:B94"/>
  </mergeCells>
  <conditionalFormatting sqref="D3">
    <cfRule type="duplicateValues" dxfId="0" priority="40"/>
  </conditionalFormatting>
  <conditionalFormatting sqref="D4">
    <cfRule type="duplicateValues" dxfId="0" priority="39"/>
  </conditionalFormatting>
  <conditionalFormatting sqref="D5">
    <cfRule type="duplicateValues" dxfId="0" priority="38"/>
  </conditionalFormatting>
  <conditionalFormatting sqref="D6">
    <cfRule type="duplicateValues" dxfId="0" priority="10"/>
  </conditionalFormatting>
  <conditionalFormatting sqref="D7">
    <cfRule type="duplicateValues" dxfId="0" priority="9"/>
  </conditionalFormatting>
  <conditionalFormatting sqref="D8">
    <cfRule type="duplicateValues" dxfId="0" priority="8"/>
  </conditionalFormatting>
  <conditionalFormatting sqref="D9">
    <cfRule type="duplicateValues" dxfId="0" priority="37"/>
  </conditionalFormatting>
  <conditionalFormatting sqref="D12">
    <cfRule type="duplicateValues" dxfId="0" priority="25"/>
  </conditionalFormatting>
  <conditionalFormatting sqref="D13">
    <cfRule type="duplicateValues" dxfId="0" priority="24"/>
  </conditionalFormatting>
  <conditionalFormatting sqref="D14">
    <cfRule type="duplicateValues" dxfId="0" priority="7"/>
  </conditionalFormatting>
  <conditionalFormatting sqref="D16">
    <cfRule type="duplicateValues" dxfId="0" priority="18"/>
  </conditionalFormatting>
  <conditionalFormatting sqref="D17">
    <cfRule type="duplicateValues" dxfId="0" priority="6"/>
  </conditionalFormatting>
  <conditionalFormatting sqref="D18">
    <cfRule type="duplicateValues" dxfId="0" priority="36"/>
  </conditionalFormatting>
  <conditionalFormatting sqref="D19">
    <cfRule type="duplicateValues" dxfId="0" priority="35"/>
  </conditionalFormatting>
  <conditionalFormatting sqref="D23">
    <cfRule type="duplicateValues" dxfId="0" priority="23"/>
  </conditionalFormatting>
  <conditionalFormatting sqref="D24">
    <cfRule type="duplicateValues" dxfId="0" priority="3"/>
  </conditionalFormatting>
  <conditionalFormatting sqref="D25">
    <cfRule type="duplicateValues" dxfId="0" priority="34"/>
  </conditionalFormatting>
  <conditionalFormatting sqref="D26">
    <cfRule type="duplicateValues" dxfId="0" priority="22"/>
  </conditionalFormatting>
  <conditionalFormatting sqref="D27">
    <cfRule type="duplicateValues" dxfId="0" priority="33"/>
  </conditionalFormatting>
  <conditionalFormatting sqref="D28">
    <cfRule type="duplicateValues" dxfId="0" priority="21"/>
  </conditionalFormatting>
  <conditionalFormatting sqref="D30">
    <cfRule type="duplicateValues" dxfId="0" priority="32"/>
  </conditionalFormatting>
  <conditionalFormatting sqref="D31">
    <cfRule type="duplicateValues" dxfId="0" priority="5"/>
  </conditionalFormatting>
  <conditionalFormatting sqref="D32">
    <cfRule type="duplicateValues" dxfId="0" priority="2"/>
  </conditionalFormatting>
  <conditionalFormatting sqref="D35">
    <cfRule type="duplicateValues" dxfId="0" priority="31"/>
  </conditionalFormatting>
  <conditionalFormatting sqref="D36">
    <cfRule type="duplicateValues" dxfId="0" priority="30"/>
  </conditionalFormatting>
  <conditionalFormatting sqref="D37">
    <cfRule type="duplicateValues" dxfId="0" priority="20"/>
  </conditionalFormatting>
  <conditionalFormatting sqref="D38">
    <cfRule type="duplicateValues" dxfId="0" priority="1"/>
  </conditionalFormatting>
  <conditionalFormatting sqref="D39">
    <cfRule type="duplicateValues" dxfId="0" priority="45"/>
  </conditionalFormatting>
  <conditionalFormatting sqref="D41">
    <cfRule type="duplicateValues" dxfId="0" priority="43"/>
  </conditionalFormatting>
  <conditionalFormatting sqref="D42">
    <cfRule type="duplicateValues" dxfId="0" priority="42"/>
  </conditionalFormatting>
  <conditionalFormatting sqref="D46">
    <cfRule type="duplicateValues" dxfId="0" priority="4"/>
  </conditionalFormatting>
  <conditionalFormatting sqref="D51">
    <cfRule type="duplicateValues" dxfId="0" priority="17"/>
  </conditionalFormatting>
  <conditionalFormatting sqref="D55">
    <cfRule type="duplicateValues" dxfId="0" priority="19"/>
  </conditionalFormatting>
  <conditionalFormatting sqref="D56">
    <cfRule type="duplicateValues" dxfId="0" priority="14"/>
  </conditionalFormatting>
  <conditionalFormatting sqref="D60">
    <cfRule type="duplicateValues" dxfId="0" priority="29"/>
  </conditionalFormatting>
  <conditionalFormatting sqref="D61">
    <cfRule type="duplicateValues" dxfId="0" priority="15"/>
  </conditionalFormatting>
  <conditionalFormatting sqref="D65">
    <cfRule type="duplicateValues" dxfId="0" priority="16"/>
  </conditionalFormatting>
  <conditionalFormatting sqref="D66">
    <cfRule type="duplicateValues" dxfId="0" priority="13"/>
  </conditionalFormatting>
  <conditionalFormatting sqref="D72">
    <cfRule type="duplicateValues" dxfId="0" priority="28"/>
  </conditionalFormatting>
  <conditionalFormatting sqref="D79">
    <cfRule type="duplicateValues" dxfId="0" priority="12"/>
  </conditionalFormatting>
  <conditionalFormatting sqref="D80">
    <cfRule type="duplicateValues" dxfId="0" priority="27"/>
  </conditionalFormatting>
  <conditionalFormatting sqref="D81">
    <cfRule type="duplicateValues" dxfId="0" priority="11"/>
  </conditionalFormatting>
  <conditionalFormatting sqref="D88">
    <cfRule type="duplicateValues" dxfId="0" priority="26"/>
  </conditionalFormatting>
  <conditionalFormatting sqref="D91">
    <cfRule type="duplicateValues" dxfId="0" priority="41"/>
  </conditionalFormatting>
  <conditionalFormatting sqref="D10:D11 D29 D34 D43:D45 D57:D59 D62:D64 D47:D50 D67:D71 D75:D78 D82:D87 D89:D90 D52:D54 D20:D22">
    <cfRule type="duplicateValues" dxfId="0" priority="46"/>
  </conditionalFormatting>
  <conditionalFormatting sqref="D33 D40">
    <cfRule type="duplicateValues" dxfId="0" priority="44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7"/>
  <sheetViews>
    <sheetView workbookViewId="0">
      <selection activeCell="Q12" sqref="Q12"/>
    </sheetView>
  </sheetViews>
  <sheetFormatPr defaultColWidth="9" defaultRowHeight="30" customHeight="1"/>
  <cols>
    <col min="1" max="1" width="4.33333333333333" style="6" customWidth="1"/>
    <col min="2" max="2" width="5.80555555555556" customWidth="1"/>
    <col min="3" max="3" width="20.6666666666667" style="1" customWidth="1"/>
    <col min="4" max="4" width="6.41666666666667" style="1" customWidth="1"/>
    <col min="5" max="5" width="4.24074074074074" style="1" customWidth="1"/>
    <col min="6" max="6" width="18.8888888888889" style="1" customWidth="1"/>
    <col min="7" max="7" width="22" style="57" customWidth="1"/>
    <col min="8" max="8" width="9.44444444444444" style="57" customWidth="1"/>
    <col min="9" max="9" width="4.59259259259259" style="6" customWidth="1"/>
    <col min="10" max="10" width="11.5555555555556" style="58" customWidth="1"/>
    <col min="11" max="11" width="10.3333333333333" style="1" customWidth="1"/>
    <col min="12" max="12" width="11.6666666666667" style="58" customWidth="1"/>
    <col min="13" max="13" width="12.8888888888889" style="1" customWidth="1"/>
    <col min="14" max="16384" width="9" style="1"/>
  </cols>
  <sheetData>
    <row r="1" s="1" customFormat="1" ht="54" customHeight="1" spans="1:13">
      <c r="A1" s="9" t="s">
        <v>591</v>
      </c>
      <c r="B1" s="9"/>
      <c r="C1" s="9"/>
      <c r="D1" s="9"/>
      <c r="E1" s="9"/>
      <c r="F1" s="9"/>
      <c r="G1" s="9"/>
      <c r="H1" s="9"/>
      <c r="I1" s="9"/>
      <c r="J1" s="10"/>
      <c r="K1" s="9"/>
      <c r="L1" s="10"/>
      <c r="M1" s="9"/>
    </row>
    <row r="2" s="2" customFormat="1" customHeight="1" spans="1:13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2" t="s">
        <v>8</v>
      </c>
      <c r="I2" s="11" t="s">
        <v>9</v>
      </c>
      <c r="J2" s="13" t="s">
        <v>10</v>
      </c>
      <c r="K2" s="11" t="s">
        <v>11</v>
      </c>
      <c r="L2" s="13" t="s">
        <v>12</v>
      </c>
      <c r="M2" s="11" t="s">
        <v>13</v>
      </c>
    </row>
    <row r="3" s="3" customFormat="1" customHeight="1" spans="1:13">
      <c r="A3" s="14">
        <f t="shared" ref="A3:A52" si="0">ROW()-2</f>
        <v>1</v>
      </c>
      <c r="B3" s="22" t="s">
        <v>14</v>
      </c>
      <c r="C3" s="15" t="s">
        <v>15</v>
      </c>
      <c r="D3" s="16" t="s">
        <v>16</v>
      </c>
      <c r="E3" s="15" t="s">
        <v>17</v>
      </c>
      <c r="F3" s="15" t="s">
        <v>18</v>
      </c>
      <c r="G3" s="15" t="s">
        <v>457</v>
      </c>
      <c r="H3" s="17">
        <v>26.89</v>
      </c>
      <c r="I3" s="18">
        <v>31</v>
      </c>
      <c r="J3" s="19">
        <f t="shared" ref="J3:J52" si="1">H3*1.77*I3</f>
        <v>1475.4543</v>
      </c>
      <c r="K3" s="20">
        <v>33.33</v>
      </c>
      <c r="L3" s="19">
        <f t="shared" ref="L3:L66" si="2">J3+K3</f>
        <v>1508.7843</v>
      </c>
      <c r="M3" s="21">
        <v>17731779199</v>
      </c>
    </row>
    <row r="4" s="3" customFormat="1" customHeight="1" spans="1:13">
      <c r="A4" s="14">
        <f t="shared" si="0"/>
        <v>2</v>
      </c>
      <c r="B4" s="59" t="s">
        <v>592</v>
      </c>
      <c r="C4" s="15" t="s">
        <v>593</v>
      </c>
      <c r="D4" s="16" t="s">
        <v>594</v>
      </c>
      <c r="E4" s="16" t="s">
        <v>17</v>
      </c>
      <c r="F4" s="15" t="s">
        <v>595</v>
      </c>
      <c r="G4" s="15" t="s">
        <v>596</v>
      </c>
      <c r="H4" s="17">
        <v>26.66</v>
      </c>
      <c r="I4" s="18">
        <v>16</v>
      </c>
      <c r="J4" s="19">
        <f t="shared" si="1"/>
        <v>755.0112</v>
      </c>
      <c r="K4" s="20">
        <v>17.2</v>
      </c>
      <c r="L4" s="19">
        <f t="shared" si="2"/>
        <v>772.2112</v>
      </c>
      <c r="M4" s="16" t="s">
        <v>597</v>
      </c>
    </row>
    <row r="5" s="3" customFormat="1" customHeight="1" spans="1:13">
      <c r="A5" s="14">
        <f t="shared" si="0"/>
        <v>3</v>
      </c>
      <c r="B5" s="22" t="s">
        <v>21</v>
      </c>
      <c r="C5" s="15" t="s">
        <v>22</v>
      </c>
      <c r="D5" s="16" t="s">
        <v>23</v>
      </c>
      <c r="E5" s="15" t="s">
        <v>17</v>
      </c>
      <c r="F5" s="15" t="s">
        <v>24</v>
      </c>
      <c r="G5" s="15" t="s">
        <v>25</v>
      </c>
      <c r="H5" s="17">
        <v>26.82</v>
      </c>
      <c r="I5" s="18">
        <v>31</v>
      </c>
      <c r="J5" s="19">
        <f t="shared" si="1"/>
        <v>1471.6134</v>
      </c>
      <c r="K5" s="20">
        <v>33.33</v>
      </c>
      <c r="L5" s="19">
        <f t="shared" si="2"/>
        <v>1504.9434</v>
      </c>
      <c r="M5" s="21">
        <v>15194716759</v>
      </c>
    </row>
    <row r="6" s="3" customFormat="1" customHeight="1" spans="1:13">
      <c r="A6" s="14">
        <f t="shared" si="0"/>
        <v>4</v>
      </c>
      <c r="B6" s="22" t="s">
        <v>27</v>
      </c>
      <c r="C6" s="22" t="s">
        <v>28</v>
      </c>
      <c r="D6" s="16" t="s">
        <v>29</v>
      </c>
      <c r="E6" s="15" t="s">
        <v>17</v>
      </c>
      <c r="F6" s="15" t="s">
        <v>30</v>
      </c>
      <c r="G6" s="15" t="s">
        <v>31</v>
      </c>
      <c r="H6" s="17">
        <v>34.69</v>
      </c>
      <c r="I6" s="18">
        <v>31</v>
      </c>
      <c r="J6" s="19">
        <f t="shared" si="1"/>
        <v>1903.4403</v>
      </c>
      <c r="K6" s="20">
        <v>33.33</v>
      </c>
      <c r="L6" s="19">
        <f t="shared" si="2"/>
        <v>1936.7703</v>
      </c>
      <c r="M6" s="21">
        <v>15131724567</v>
      </c>
    </row>
    <row r="7" s="3" customFormat="1" customHeight="1" spans="1:13">
      <c r="A7" s="14">
        <f t="shared" si="0"/>
        <v>5</v>
      </c>
      <c r="B7" s="22" t="s">
        <v>521</v>
      </c>
      <c r="C7" s="15" t="s">
        <v>522</v>
      </c>
      <c r="D7" s="23" t="s">
        <v>523</v>
      </c>
      <c r="E7" s="15" t="s">
        <v>36</v>
      </c>
      <c r="F7" s="15" t="s">
        <v>524</v>
      </c>
      <c r="G7" s="15" t="s">
        <v>525</v>
      </c>
      <c r="H7" s="17">
        <v>27.05</v>
      </c>
      <c r="I7" s="18">
        <v>31</v>
      </c>
      <c r="J7" s="19">
        <f t="shared" si="1"/>
        <v>1484.2335</v>
      </c>
      <c r="K7" s="20">
        <v>33.33</v>
      </c>
      <c r="L7" s="19">
        <f t="shared" si="2"/>
        <v>1517.5635</v>
      </c>
      <c r="M7" s="23">
        <v>13833778167</v>
      </c>
    </row>
    <row r="8" s="3" customFormat="1" customHeight="1" spans="1:13">
      <c r="A8" s="14">
        <f t="shared" si="0"/>
        <v>6</v>
      </c>
      <c r="B8" s="22" t="s">
        <v>526</v>
      </c>
      <c r="C8" s="15" t="s">
        <v>527</v>
      </c>
      <c r="D8" s="23" t="s">
        <v>528</v>
      </c>
      <c r="E8" s="15" t="s">
        <v>17</v>
      </c>
      <c r="F8" s="15" t="s">
        <v>529</v>
      </c>
      <c r="G8" s="15" t="s">
        <v>530</v>
      </c>
      <c r="H8" s="17">
        <v>27.05</v>
      </c>
      <c r="I8" s="18">
        <v>31</v>
      </c>
      <c r="J8" s="19">
        <f t="shared" si="1"/>
        <v>1484.2335</v>
      </c>
      <c r="K8" s="20">
        <v>33.33</v>
      </c>
      <c r="L8" s="19">
        <f t="shared" si="2"/>
        <v>1517.5635</v>
      </c>
      <c r="M8" s="21">
        <v>13833777227</v>
      </c>
    </row>
    <row r="9" s="3" customFormat="1" customHeight="1" spans="1:13">
      <c r="A9" s="14">
        <f t="shared" si="0"/>
        <v>7</v>
      </c>
      <c r="B9" s="22" t="s">
        <v>531</v>
      </c>
      <c r="C9" s="15" t="s">
        <v>532</v>
      </c>
      <c r="D9" s="23" t="s">
        <v>533</v>
      </c>
      <c r="E9" s="15" t="s">
        <v>36</v>
      </c>
      <c r="F9" s="15" t="s">
        <v>534</v>
      </c>
      <c r="G9" s="15" t="s">
        <v>535</v>
      </c>
      <c r="H9" s="17">
        <v>26.98</v>
      </c>
      <c r="I9" s="18">
        <v>31</v>
      </c>
      <c r="J9" s="19">
        <f t="shared" si="1"/>
        <v>1480.3926</v>
      </c>
      <c r="K9" s="20">
        <v>33.33</v>
      </c>
      <c r="L9" s="19">
        <f t="shared" si="2"/>
        <v>1513.7226</v>
      </c>
      <c r="M9" s="21">
        <v>18132290404</v>
      </c>
    </row>
    <row r="10" s="3" customFormat="1" customHeight="1" spans="1:13">
      <c r="A10" s="14">
        <f t="shared" si="0"/>
        <v>8</v>
      </c>
      <c r="B10" s="22" t="s">
        <v>33</v>
      </c>
      <c r="C10" s="22" t="s">
        <v>34</v>
      </c>
      <c r="D10" s="16" t="s">
        <v>35</v>
      </c>
      <c r="E10" s="15" t="s">
        <v>17</v>
      </c>
      <c r="F10" s="15" t="s">
        <v>37</v>
      </c>
      <c r="G10" s="15" t="s">
        <v>38</v>
      </c>
      <c r="H10" s="17">
        <v>27.05</v>
      </c>
      <c r="I10" s="18">
        <v>31</v>
      </c>
      <c r="J10" s="19">
        <f t="shared" si="1"/>
        <v>1484.2335</v>
      </c>
      <c r="K10" s="20">
        <v>33.33</v>
      </c>
      <c r="L10" s="19">
        <f t="shared" si="2"/>
        <v>1517.5635</v>
      </c>
      <c r="M10" s="21">
        <v>13832766826</v>
      </c>
    </row>
    <row r="11" s="3" customFormat="1" customHeight="1" spans="1:13">
      <c r="A11" s="14">
        <f t="shared" si="0"/>
        <v>9</v>
      </c>
      <c r="B11" s="22" t="s">
        <v>40</v>
      </c>
      <c r="C11" s="15" t="s">
        <v>41</v>
      </c>
      <c r="D11" s="16" t="s">
        <v>42</v>
      </c>
      <c r="E11" s="15" t="s">
        <v>36</v>
      </c>
      <c r="F11" s="15" t="s">
        <v>43</v>
      </c>
      <c r="G11" s="15" t="s">
        <v>458</v>
      </c>
      <c r="H11" s="17">
        <v>26.98</v>
      </c>
      <c r="I11" s="18">
        <v>31</v>
      </c>
      <c r="J11" s="19">
        <f t="shared" si="1"/>
        <v>1480.3926</v>
      </c>
      <c r="K11" s="20">
        <v>33.33</v>
      </c>
      <c r="L11" s="19">
        <f t="shared" si="2"/>
        <v>1513.7226</v>
      </c>
      <c r="M11" s="21">
        <v>15512886608</v>
      </c>
    </row>
    <row r="12" s="3" customFormat="1" customHeight="1" spans="1:13">
      <c r="A12" s="14">
        <f t="shared" si="0"/>
        <v>10</v>
      </c>
      <c r="B12" s="22" t="s">
        <v>459</v>
      </c>
      <c r="C12" s="15" t="s">
        <v>460</v>
      </c>
      <c r="D12" s="16" t="s">
        <v>48</v>
      </c>
      <c r="E12" s="15" t="s">
        <v>17</v>
      </c>
      <c r="F12" s="15" t="s">
        <v>461</v>
      </c>
      <c r="G12" s="16" t="s">
        <v>462</v>
      </c>
      <c r="H12" s="17">
        <v>26.98</v>
      </c>
      <c r="I12" s="18">
        <v>31</v>
      </c>
      <c r="J12" s="19">
        <f t="shared" si="1"/>
        <v>1480.3926</v>
      </c>
      <c r="K12" s="20">
        <v>33.33</v>
      </c>
      <c r="L12" s="19">
        <f t="shared" si="2"/>
        <v>1513.7226</v>
      </c>
      <c r="M12" s="21">
        <v>17732486407</v>
      </c>
    </row>
    <row r="13" s="3" customFormat="1" customHeight="1" spans="1:13">
      <c r="A13" s="14">
        <f t="shared" si="0"/>
        <v>11</v>
      </c>
      <c r="B13" s="22" t="s">
        <v>52</v>
      </c>
      <c r="C13" s="15" t="s">
        <v>53</v>
      </c>
      <c r="D13" s="16" t="s">
        <v>54</v>
      </c>
      <c r="E13" s="15" t="s">
        <v>17</v>
      </c>
      <c r="F13" s="15" t="s">
        <v>55</v>
      </c>
      <c r="G13" s="15" t="s">
        <v>457</v>
      </c>
      <c r="H13" s="17">
        <v>26.98</v>
      </c>
      <c r="I13" s="18">
        <v>31</v>
      </c>
      <c r="J13" s="19">
        <f t="shared" si="1"/>
        <v>1480.3926</v>
      </c>
      <c r="K13" s="20">
        <v>33.33</v>
      </c>
      <c r="L13" s="19">
        <f t="shared" si="2"/>
        <v>1513.7226</v>
      </c>
      <c r="M13" s="21">
        <v>15511775816</v>
      </c>
    </row>
    <row r="14" s="4" customFormat="1" customHeight="1" spans="1:13">
      <c r="A14" s="14">
        <f t="shared" si="0"/>
        <v>12</v>
      </c>
      <c r="B14" s="22" t="s">
        <v>57</v>
      </c>
      <c r="C14" s="15" t="s">
        <v>58</v>
      </c>
      <c r="D14" s="16" t="s">
        <v>59</v>
      </c>
      <c r="E14" s="15" t="s">
        <v>17</v>
      </c>
      <c r="F14" s="15" t="s">
        <v>60</v>
      </c>
      <c r="G14" s="15" t="s">
        <v>303</v>
      </c>
      <c r="H14" s="24">
        <v>27.05</v>
      </c>
      <c r="I14" s="18">
        <v>31</v>
      </c>
      <c r="J14" s="19">
        <f t="shared" si="1"/>
        <v>1484.2335</v>
      </c>
      <c r="K14" s="20">
        <v>33.33</v>
      </c>
      <c r="L14" s="19">
        <f t="shared" si="2"/>
        <v>1517.5635</v>
      </c>
      <c r="M14" s="21">
        <v>18633731627</v>
      </c>
    </row>
    <row r="15" s="4" customFormat="1" customHeight="1" spans="1:13">
      <c r="A15" s="14">
        <f t="shared" si="0"/>
        <v>13</v>
      </c>
      <c r="B15" s="30" t="s">
        <v>538</v>
      </c>
      <c r="C15" s="26" t="s">
        <v>539</v>
      </c>
      <c r="D15" s="27" t="s">
        <v>65</v>
      </c>
      <c r="E15" s="26" t="s">
        <v>17</v>
      </c>
      <c r="F15" s="177" t="s">
        <v>540</v>
      </c>
      <c r="G15" s="26" t="s">
        <v>541</v>
      </c>
      <c r="H15" s="24">
        <v>27.05</v>
      </c>
      <c r="I15" s="18">
        <v>31</v>
      </c>
      <c r="J15" s="19">
        <f t="shared" si="1"/>
        <v>1484.2335</v>
      </c>
      <c r="K15" s="20">
        <v>33.33</v>
      </c>
      <c r="L15" s="19">
        <f t="shared" si="2"/>
        <v>1517.5635</v>
      </c>
      <c r="M15" s="18">
        <v>18501377045</v>
      </c>
    </row>
    <row r="16" s="3" customFormat="1" customHeight="1" spans="1:13">
      <c r="A16" s="14">
        <f t="shared" si="0"/>
        <v>14</v>
      </c>
      <c r="B16" s="22" t="s">
        <v>68</v>
      </c>
      <c r="C16" s="15" t="s">
        <v>69</v>
      </c>
      <c r="D16" s="16" t="s">
        <v>70</v>
      </c>
      <c r="E16" s="15" t="s">
        <v>17</v>
      </c>
      <c r="F16" s="15" t="s">
        <v>71</v>
      </c>
      <c r="G16" s="15" t="s">
        <v>67</v>
      </c>
      <c r="H16" s="17">
        <v>26.98</v>
      </c>
      <c r="I16" s="18">
        <v>31</v>
      </c>
      <c r="J16" s="19">
        <f t="shared" si="1"/>
        <v>1480.3926</v>
      </c>
      <c r="K16" s="20">
        <v>33.33</v>
      </c>
      <c r="L16" s="19">
        <f t="shared" si="2"/>
        <v>1513.7226</v>
      </c>
      <c r="M16" s="21">
        <v>13582714198</v>
      </c>
    </row>
    <row r="17" s="3" customFormat="1" customHeight="1" spans="1:13">
      <c r="A17" s="14">
        <f t="shared" si="0"/>
        <v>15</v>
      </c>
      <c r="B17" s="22" t="s">
        <v>73</v>
      </c>
      <c r="C17" s="15" t="s">
        <v>74</v>
      </c>
      <c r="D17" s="16" t="s">
        <v>75</v>
      </c>
      <c r="E17" s="29" t="s">
        <v>17</v>
      </c>
      <c r="F17" s="15" t="s">
        <v>76</v>
      </c>
      <c r="G17" s="15" t="s">
        <v>465</v>
      </c>
      <c r="H17" s="17">
        <v>27.05</v>
      </c>
      <c r="I17" s="18">
        <v>31</v>
      </c>
      <c r="J17" s="19">
        <f t="shared" si="1"/>
        <v>1484.2335</v>
      </c>
      <c r="K17" s="20">
        <v>33.33</v>
      </c>
      <c r="L17" s="19">
        <f t="shared" si="2"/>
        <v>1517.5635</v>
      </c>
      <c r="M17" s="21">
        <v>13613275656</v>
      </c>
    </row>
    <row r="18" s="3" customFormat="1" customHeight="1" spans="1:13">
      <c r="A18" s="14">
        <f t="shared" si="0"/>
        <v>16</v>
      </c>
      <c r="B18" s="22" t="s">
        <v>542</v>
      </c>
      <c r="C18" s="15" t="s">
        <v>543</v>
      </c>
      <c r="D18" s="23" t="s">
        <v>544</v>
      </c>
      <c r="E18" s="15" t="s">
        <v>36</v>
      </c>
      <c r="F18" s="15" t="s">
        <v>545</v>
      </c>
      <c r="G18" s="15" t="s">
        <v>546</v>
      </c>
      <c r="H18" s="17">
        <v>27.05</v>
      </c>
      <c r="I18" s="18">
        <v>31</v>
      </c>
      <c r="J18" s="19">
        <f t="shared" si="1"/>
        <v>1484.2335</v>
      </c>
      <c r="K18" s="20">
        <v>33.33</v>
      </c>
      <c r="L18" s="19">
        <f t="shared" si="2"/>
        <v>1517.5635</v>
      </c>
      <c r="M18" s="21">
        <v>19931727890</v>
      </c>
    </row>
    <row r="19" s="3" customFormat="1" customHeight="1" spans="1:13">
      <c r="A19" s="14">
        <f t="shared" si="0"/>
        <v>17</v>
      </c>
      <c r="B19" s="22" t="s">
        <v>79</v>
      </c>
      <c r="C19" s="15" t="s">
        <v>80</v>
      </c>
      <c r="D19" s="16" t="s">
        <v>81</v>
      </c>
      <c r="E19" s="15" t="s">
        <v>36</v>
      </c>
      <c r="F19" s="15" t="s">
        <v>82</v>
      </c>
      <c r="G19" s="15" t="s">
        <v>457</v>
      </c>
      <c r="H19" s="17">
        <v>26.98</v>
      </c>
      <c r="I19" s="18">
        <v>31</v>
      </c>
      <c r="J19" s="19">
        <f t="shared" si="1"/>
        <v>1480.3926</v>
      </c>
      <c r="K19" s="20">
        <v>33.33</v>
      </c>
      <c r="L19" s="19">
        <f t="shared" si="2"/>
        <v>1513.7226</v>
      </c>
      <c r="M19" s="21">
        <v>13643263126</v>
      </c>
    </row>
    <row r="20" s="3" customFormat="1" customHeight="1" spans="1:13">
      <c r="A20" s="14">
        <f t="shared" si="0"/>
        <v>18</v>
      </c>
      <c r="B20" s="22" t="s">
        <v>84</v>
      </c>
      <c r="C20" s="15" t="s">
        <v>85</v>
      </c>
      <c r="D20" s="16" t="s">
        <v>86</v>
      </c>
      <c r="E20" s="15" t="s">
        <v>36</v>
      </c>
      <c r="F20" s="15" t="s">
        <v>87</v>
      </c>
      <c r="G20" s="15" t="s">
        <v>457</v>
      </c>
      <c r="H20" s="17">
        <v>27.05</v>
      </c>
      <c r="I20" s="18">
        <v>31</v>
      </c>
      <c r="J20" s="19">
        <f t="shared" si="1"/>
        <v>1484.2335</v>
      </c>
      <c r="K20" s="20">
        <v>33.33</v>
      </c>
      <c r="L20" s="19">
        <f t="shared" si="2"/>
        <v>1517.5635</v>
      </c>
      <c r="M20" s="21">
        <v>13315778408</v>
      </c>
    </row>
    <row r="21" s="3" customFormat="1" customHeight="1" spans="1:13">
      <c r="A21" s="14">
        <f t="shared" si="0"/>
        <v>19</v>
      </c>
      <c r="B21" s="22" t="s">
        <v>89</v>
      </c>
      <c r="C21" s="15" t="s">
        <v>90</v>
      </c>
      <c r="D21" s="16" t="s">
        <v>91</v>
      </c>
      <c r="E21" s="15" t="s">
        <v>17</v>
      </c>
      <c r="F21" s="15" t="s">
        <v>92</v>
      </c>
      <c r="G21" s="15" t="s">
        <v>457</v>
      </c>
      <c r="H21" s="17">
        <v>26.98</v>
      </c>
      <c r="I21" s="18">
        <v>31</v>
      </c>
      <c r="J21" s="19">
        <f t="shared" si="1"/>
        <v>1480.3926</v>
      </c>
      <c r="K21" s="20">
        <v>33.33</v>
      </c>
      <c r="L21" s="19">
        <f t="shared" si="2"/>
        <v>1513.7226</v>
      </c>
      <c r="M21" s="21">
        <v>15833764638</v>
      </c>
    </row>
    <row r="22" s="3" customFormat="1" customHeight="1" spans="1:13">
      <c r="A22" s="14">
        <f t="shared" si="0"/>
        <v>20</v>
      </c>
      <c r="B22" s="22" t="s">
        <v>94</v>
      </c>
      <c r="C22" s="15" t="s">
        <v>95</v>
      </c>
      <c r="D22" s="16" t="s">
        <v>96</v>
      </c>
      <c r="E22" s="15" t="s">
        <v>36</v>
      </c>
      <c r="F22" s="15" t="s">
        <v>97</v>
      </c>
      <c r="G22" s="15" t="s">
        <v>457</v>
      </c>
      <c r="H22" s="17">
        <v>26.98</v>
      </c>
      <c r="I22" s="18">
        <v>31</v>
      </c>
      <c r="J22" s="19">
        <f t="shared" si="1"/>
        <v>1480.3926</v>
      </c>
      <c r="K22" s="20">
        <v>33.33</v>
      </c>
      <c r="L22" s="19">
        <f t="shared" si="2"/>
        <v>1513.7226</v>
      </c>
      <c r="M22" s="21">
        <v>13131700162</v>
      </c>
    </row>
    <row r="23" s="3" customFormat="1" customHeight="1" spans="1:13">
      <c r="A23" s="14">
        <f t="shared" si="0"/>
        <v>21</v>
      </c>
      <c r="B23" s="60" t="s">
        <v>99</v>
      </c>
      <c r="C23" s="26" t="s">
        <v>100</v>
      </c>
      <c r="D23" s="28" t="s">
        <v>101</v>
      </c>
      <c r="E23" s="26" t="s">
        <v>36</v>
      </c>
      <c r="F23" s="26" t="s">
        <v>102</v>
      </c>
      <c r="G23" s="26" t="s">
        <v>457</v>
      </c>
      <c r="H23" s="24">
        <v>26.98</v>
      </c>
      <c r="I23" s="25">
        <v>31</v>
      </c>
      <c r="J23" s="19">
        <f t="shared" si="1"/>
        <v>1480.3926</v>
      </c>
      <c r="K23" s="30">
        <v>33.33</v>
      </c>
      <c r="L23" s="19">
        <f t="shared" si="2"/>
        <v>1513.7226</v>
      </c>
      <c r="M23" s="21">
        <v>18931712758</v>
      </c>
    </row>
    <row r="24" s="3" customFormat="1" customHeight="1" spans="1:13">
      <c r="A24" s="14">
        <f t="shared" si="0"/>
        <v>22</v>
      </c>
      <c r="B24" s="60" t="s">
        <v>578</v>
      </c>
      <c r="C24" s="26" t="s">
        <v>579</v>
      </c>
      <c r="D24" s="27" t="s">
        <v>106</v>
      </c>
      <c r="E24" s="26" t="s">
        <v>17</v>
      </c>
      <c r="F24" s="26" t="s">
        <v>580</v>
      </c>
      <c r="G24" s="28" t="s">
        <v>581</v>
      </c>
      <c r="H24" s="24">
        <v>26.98</v>
      </c>
      <c r="I24" s="25">
        <v>31</v>
      </c>
      <c r="J24" s="19">
        <f t="shared" si="1"/>
        <v>1480.3926</v>
      </c>
      <c r="K24" s="30">
        <v>33.33</v>
      </c>
      <c r="L24" s="19">
        <f t="shared" si="2"/>
        <v>1513.7226</v>
      </c>
      <c r="M24" s="21">
        <v>13261966656</v>
      </c>
    </row>
    <row r="25" s="3" customFormat="1" customHeight="1" spans="1:13">
      <c r="A25" s="14">
        <f t="shared" si="0"/>
        <v>23</v>
      </c>
      <c r="B25" s="22" t="s">
        <v>110</v>
      </c>
      <c r="C25" s="15" t="s">
        <v>111</v>
      </c>
      <c r="D25" s="16" t="s">
        <v>112</v>
      </c>
      <c r="E25" s="29" t="s">
        <v>36</v>
      </c>
      <c r="F25" s="15" t="s">
        <v>113</v>
      </c>
      <c r="G25" s="15" t="s">
        <v>465</v>
      </c>
      <c r="H25" s="17">
        <v>26.98</v>
      </c>
      <c r="I25" s="18">
        <v>31</v>
      </c>
      <c r="J25" s="19">
        <f t="shared" si="1"/>
        <v>1480.3926</v>
      </c>
      <c r="K25" s="20">
        <v>33.33</v>
      </c>
      <c r="L25" s="19">
        <f t="shared" si="2"/>
        <v>1513.7226</v>
      </c>
      <c r="M25" s="21">
        <v>13180321903</v>
      </c>
    </row>
    <row r="26" s="3" customFormat="1" customHeight="1" spans="1:13">
      <c r="A26" s="14">
        <f t="shared" si="0"/>
        <v>24</v>
      </c>
      <c r="B26" s="22" t="s">
        <v>116</v>
      </c>
      <c r="C26" s="15" t="s">
        <v>117</v>
      </c>
      <c r="D26" s="16" t="s">
        <v>118</v>
      </c>
      <c r="E26" s="29" t="s">
        <v>36</v>
      </c>
      <c r="F26" s="15" t="s">
        <v>119</v>
      </c>
      <c r="G26" s="15" t="s">
        <v>467</v>
      </c>
      <c r="H26" s="17">
        <v>26.98</v>
      </c>
      <c r="I26" s="18">
        <v>31</v>
      </c>
      <c r="J26" s="19">
        <f t="shared" si="1"/>
        <v>1480.3926</v>
      </c>
      <c r="K26" s="20">
        <v>33.33</v>
      </c>
      <c r="L26" s="19">
        <f t="shared" si="2"/>
        <v>1513.7226</v>
      </c>
      <c r="M26" s="21">
        <v>18931725031</v>
      </c>
    </row>
    <row r="27" s="3" customFormat="1" customHeight="1" spans="1:13">
      <c r="A27" s="14">
        <f t="shared" si="0"/>
        <v>25</v>
      </c>
      <c r="B27" s="22" t="s">
        <v>122</v>
      </c>
      <c r="C27" s="15" t="s">
        <v>123</v>
      </c>
      <c r="D27" s="16" t="s">
        <v>124</v>
      </c>
      <c r="E27" s="15" t="s">
        <v>17</v>
      </c>
      <c r="F27" s="15" t="s">
        <v>125</v>
      </c>
      <c r="G27" s="15" t="s">
        <v>469</v>
      </c>
      <c r="H27" s="17">
        <v>26.98</v>
      </c>
      <c r="I27" s="18">
        <v>31</v>
      </c>
      <c r="J27" s="19">
        <f t="shared" si="1"/>
        <v>1480.3926</v>
      </c>
      <c r="K27" s="20">
        <v>33.33</v>
      </c>
      <c r="L27" s="19">
        <f t="shared" si="2"/>
        <v>1513.7226</v>
      </c>
      <c r="M27" s="21">
        <v>15303271813</v>
      </c>
    </row>
    <row r="28" s="3" customFormat="1" customHeight="1" spans="1:13">
      <c r="A28" s="14">
        <f t="shared" si="0"/>
        <v>26</v>
      </c>
      <c r="B28" s="22" t="s">
        <v>128</v>
      </c>
      <c r="C28" s="15" t="s">
        <v>129</v>
      </c>
      <c r="D28" s="16" t="s">
        <v>130</v>
      </c>
      <c r="E28" s="15" t="s">
        <v>36</v>
      </c>
      <c r="F28" s="15" t="s">
        <v>131</v>
      </c>
      <c r="G28" s="15" t="s">
        <v>471</v>
      </c>
      <c r="H28" s="17">
        <v>27.05</v>
      </c>
      <c r="I28" s="18">
        <v>31</v>
      </c>
      <c r="J28" s="19">
        <f t="shared" si="1"/>
        <v>1484.2335</v>
      </c>
      <c r="K28" s="20">
        <v>33.33</v>
      </c>
      <c r="L28" s="19">
        <f t="shared" si="2"/>
        <v>1517.5635</v>
      </c>
      <c r="M28" s="21">
        <v>17303273160</v>
      </c>
    </row>
    <row r="29" s="3" customFormat="1" customHeight="1" spans="1:13">
      <c r="A29" s="14">
        <f t="shared" si="0"/>
        <v>27</v>
      </c>
      <c r="B29" s="22" t="s">
        <v>134</v>
      </c>
      <c r="C29" s="15" t="s">
        <v>135</v>
      </c>
      <c r="D29" s="16" t="s">
        <v>136</v>
      </c>
      <c r="E29" s="15" t="s">
        <v>17</v>
      </c>
      <c r="F29" s="15" t="s">
        <v>137</v>
      </c>
      <c r="G29" s="15" t="s">
        <v>457</v>
      </c>
      <c r="H29" s="17">
        <v>26.98</v>
      </c>
      <c r="I29" s="18">
        <v>31</v>
      </c>
      <c r="J29" s="19">
        <f t="shared" si="1"/>
        <v>1480.3926</v>
      </c>
      <c r="K29" s="20">
        <v>33.33</v>
      </c>
      <c r="L29" s="19">
        <f t="shared" si="2"/>
        <v>1513.7226</v>
      </c>
      <c r="M29" s="21">
        <v>13191999046</v>
      </c>
    </row>
    <row r="30" s="3" customFormat="1" customHeight="1" spans="1:13">
      <c r="A30" s="14">
        <f t="shared" si="0"/>
        <v>28</v>
      </c>
      <c r="B30" s="22" t="s">
        <v>139</v>
      </c>
      <c r="C30" s="15" t="s">
        <v>140</v>
      </c>
      <c r="D30" s="16" t="s">
        <v>141</v>
      </c>
      <c r="E30" s="15" t="s">
        <v>36</v>
      </c>
      <c r="F30" s="15" t="s">
        <v>142</v>
      </c>
      <c r="G30" s="15" t="s">
        <v>303</v>
      </c>
      <c r="H30" s="17">
        <v>27.05</v>
      </c>
      <c r="I30" s="18">
        <v>31</v>
      </c>
      <c r="J30" s="19">
        <f t="shared" si="1"/>
        <v>1484.2335</v>
      </c>
      <c r="K30" s="20">
        <v>33.33</v>
      </c>
      <c r="L30" s="19">
        <f t="shared" si="2"/>
        <v>1517.5635</v>
      </c>
      <c r="M30" s="21">
        <v>13180150902</v>
      </c>
    </row>
    <row r="31" s="3" customFormat="1" customHeight="1" spans="1:13">
      <c r="A31" s="14">
        <f t="shared" si="0"/>
        <v>29</v>
      </c>
      <c r="B31" s="22" t="s">
        <v>547</v>
      </c>
      <c r="C31" s="15" t="s">
        <v>548</v>
      </c>
      <c r="D31" s="23" t="s">
        <v>549</v>
      </c>
      <c r="E31" s="15" t="s">
        <v>17</v>
      </c>
      <c r="F31" s="15" t="s">
        <v>550</v>
      </c>
      <c r="G31" s="15" t="s">
        <v>551</v>
      </c>
      <c r="H31" s="17">
        <v>26.98</v>
      </c>
      <c r="I31" s="18">
        <v>31</v>
      </c>
      <c r="J31" s="19">
        <f t="shared" si="1"/>
        <v>1480.3926</v>
      </c>
      <c r="K31" s="20">
        <v>33.33</v>
      </c>
      <c r="L31" s="19">
        <f t="shared" si="2"/>
        <v>1513.7226</v>
      </c>
      <c r="M31" s="21">
        <v>17733737367</v>
      </c>
    </row>
    <row r="32" s="3" customFormat="1" customHeight="1" spans="1:13">
      <c r="A32" s="14">
        <f t="shared" si="0"/>
        <v>30</v>
      </c>
      <c r="B32" s="59" t="s">
        <v>582</v>
      </c>
      <c r="C32" s="15" t="s">
        <v>583</v>
      </c>
      <c r="D32" s="16" t="s">
        <v>147</v>
      </c>
      <c r="E32" s="16" t="s">
        <v>36</v>
      </c>
      <c r="F32" s="22" t="s">
        <v>584</v>
      </c>
      <c r="G32" s="16" t="s">
        <v>585</v>
      </c>
      <c r="H32" s="17">
        <v>27.05</v>
      </c>
      <c r="I32" s="18">
        <v>31</v>
      </c>
      <c r="J32" s="19">
        <f t="shared" si="1"/>
        <v>1484.2335</v>
      </c>
      <c r="K32" s="25">
        <v>33.33</v>
      </c>
      <c r="L32" s="19">
        <f t="shared" si="2"/>
        <v>1517.5635</v>
      </c>
      <c r="M32" s="61">
        <v>15533788876</v>
      </c>
    </row>
    <row r="33" s="3" customFormat="1" customHeight="1" spans="1:13">
      <c r="A33" s="14">
        <f t="shared" si="0"/>
        <v>31</v>
      </c>
      <c r="B33" s="60" t="s">
        <v>151</v>
      </c>
      <c r="C33" s="26" t="s">
        <v>152</v>
      </c>
      <c r="D33" s="28" t="s">
        <v>153</v>
      </c>
      <c r="E33" s="26" t="s">
        <v>36</v>
      </c>
      <c r="F33" s="26" t="s">
        <v>154</v>
      </c>
      <c r="G33" s="26" t="s">
        <v>457</v>
      </c>
      <c r="H33" s="17">
        <v>27.05</v>
      </c>
      <c r="I33" s="18">
        <v>31</v>
      </c>
      <c r="J33" s="19">
        <f t="shared" si="1"/>
        <v>1484.2335</v>
      </c>
      <c r="K33" s="20">
        <v>33.33</v>
      </c>
      <c r="L33" s="19">
        <f t="shared" si="2"/>
        <v>1517.5635</v>
      </c>
      <c r="M33" s="16">
        <v>18330700758</v>
      </c>
    </row>
    <row r="34" s="3" customFormat="1" customHeight="1" spans="1:13">
      <c r="A34" s="14">
        <f t="shared" si="0"/>
        <v>32</v>
      </c>
      <c r="B34" s="62" t="s">
        <v>155</v>
      </c>
      <c r="C34" s="15" t="s">
        <v>156</v>
      </c>
      <c r="D34" s="16" t="s">
        <v>157</v>
      </c>
      <c r="E34" s="15" t="s">
        <v>36</v>
      </c>
      <c r="F34" s="172" t="s">
        <v>158</v>
      </c>
      <c r="G34" s="15" t="s">
        <v>457</v>
      </c>
      <c r="H34" s="17">
        <v>26.98</v>
      </c>
      <c r="I34" s="18">
        <v>31</v>
      </c>
      <c r="J34" s="19">
        <f t="shared" si="1"/>
        <v>1480.3926</v>
      </c>
      <c r="K34" s="20">
        <v>33.33</v>
      </c>
      <c r="L34" s="19">
        <f t="shared" si="2"/>
        <v>1513.7226</v>
      </c>
      <c r="M34" s="18">
        <v>17740365970</v>
      </c>
    </row>
    <row r="35" s="3" customFormat="1" customHeight="1" spans="1:13">
      <c r="A35" s="14">
        <f t="shared" si="0"/>
        <v>33</v>
      </c>
      <c r="B35" s="62" t="s">
        <v>159</v>
      </c>
      <c r="C35" s="15" t="s">
        <v>160</v>
      </c>
      <c r="D35" s="16" t="s">
        <v>161</v>
      </c>
      <c r="E35" s="15" t="s">
        <v>17</v>
      </c>
      <c r="F35" s="18" t="s">
        <v>162</v>
      </c>
      <c r="G35" s="15" t="s">
        <v>163</v>
      </c>
      <c r="H35" s="17">
        <v>27.05</v>
      </c>
      <c r="I35" s="18">
        <v>31</v>
      </c>
      <c r="J35" s="19">
        <f t="shared" si="1"/>
        <v>1484.2335</v>
      </c>
      <c r="K35" s="20">
        <v>33.33</v>
      </c>
      <c r="L35" s="19">
        <f t="shared" si="2"/>
        <v>1517.5635</v>
      </c>
      <c r="M35" s="21">
        <v>13363681616</v>
      </c>
    </row>
    <row r="36" s="3" customFormat="1" customHeight="1" spans="1:13">
      <c r="A36" s="14">
        <f t="shared" si="0"/>
        <v>34</v>
      </c>
      <c r="B36" s="22" t="s">
        <v>165</v>
      </c>
      <c r="C36" s="15" t="s">
        <v>166</v>
      </c>
      <c r="D36" s="16" t="s">
        <v>167</v>
      </c>
      <c r="E36" s="15" t="s">
        <v>36</v>
      </c>
      <c r="F36" s="15" t="s">
        <v>168</v>
      </c>
      <c r="G36" s="15" t="s">
        <v>475</v>
      </c>
      <c r="H36" s="17">
        <v>27.05</v>
      </c>
      <c r="I36" s="18">
        <v>31</v>
      </c>
      <c r="J36" s="19">
        <f t="shared" si="1"/>
        <v>1484.2335</v>
      </c>
      <c r="K36" s="20">
        <v>33.33</v>
      </c>
      <c r="L36" s="19">
        <f t="shared" si="2"/>
        <v>1517.5635</v>
      </c>
      <c r="M36" s="16">
        <v>13784706072</v>
      </c>
    </row>
    <row r="37" s="3" customFormat="1" customHeight="1" spans="1:13">
      <c r="A37" s="14">
        <f t="shared" si="0"/>
        <v>35</v>
      </c>
      <c r="B37" s="22" t="s">
        <v>169</v>
      </c>
      <c r="C37" s="15" t="s">
        <v>170</v>
      </c>
      <c r="D37" s="16" t="s">
        <v>171</v>
      </c>
      <c r="E37" s="15" t="s">
        <v>36</v>
      </c>
      <c r="F37" s="15" t="s">
        <v>172</v>
      </c>
      <c r="G37" s="15" t="s">
        <v>457</v>
      </c>
      <c r="H37" s="17">
        <v>26.98</v>
      </c>
      <c r="I37" s="18">
        <v>31</v>
      </c>
      <c r="J37" s="19">
        <f t="shared" si="1"/>
        <v>1480.3926</v>
      </c>
      <c r="K37" s="20">
        <v>33.33</v>
      </c>
      <c r="L37" s="19">
        <f t="shared" si="2"/>
        <v>1513.7226</v>
      </c>
      <c r="M37" s="21">
        <v>16630728865</v>
      </c>
    </row>
    <row r="38" s="3" customFormat="1" customHeight="1" spans="1:13">
      <c r="A38" s="14">
        <f t="shared" si="0"/>
        <v>36</v>
      </c>
      <c r="B38" s="59" t="s">
        <v>586</v>
      </c>
      <c r="C38" s="15" t="s">
        <v>587</v>
      </c>
      <c r="D38" s="16" t="s">
        <v>588</v>
      </c>
      <c r="E38" s="16" t="s">
        <v>17</v>
      </c>
      <c r="F38" s="22" t="s">
        <v>584</v>
      </c>
      <c r="G38" s="16" t="s">
        <v>589</v>
      </c>
      <c r="H38" s="17">
        <v>26.98</v>
      </c>
      <c r="I38" s="18">
        <v>31</v>
      </c>
      <c r="J38" s="19">
        <f t="shared" si="1"/>
        <v>1480.3926</v>
      </c>
      <c r="K38" s="30">
        <v>33.33</v>
      </c>
      <c r="L38" s="19">
        <f t="shared" si="2"/>
        <v>1513.7226</v>
      </c>
      <c r="M38" s="21">
        <v>19933268183</v>
      </c>
    </row>
    <row r="39" s="3" customFormat="1" customHeight="1" spans="1:13">
      <c r="A39" s="14">
        <f t="shared" si="0"/>
        <v>37</v>
      </c>
      <c r="B39" s="22" t="s">
        <v>179</v>
      </c>
      <c r="C39" s="15" t="s">
        <v>180</v>
      </c>
      <c r="D39" s="16" t="s">
        <v>181</v>
      </c>
      <c r="E39" s="15" t="s">
        <v>36</v>
      </c>
      <c r="F39" s="15" t="s">
        <v>182</v>
      </c>
      <c r="G39" s="15" t="s">
        <v>475</v>
      </c>
      <c r="H39" s="17">
        <v>26.98</v>
      </c>
      <c r="I39" s="18">
        <v>31</v>
      </c>
      <c r="J39" s="19">
        <f t="shared" si="1"/>
        <v>1480.3926</v>
      </c>
      <c r="K39" s="20">
        <v>33.33</v>
      </c>
      <c r="L39" s="19">
        <f t="shared" si="2"/>
        <v>1513.7226</v>
      </c>
      <c r="M39" s="21">
        <v>15100781234</v>
      </c>
    </row>
    <row r="40" s="3" customFormat="1" customHeight="1" spans="1:13">
      <c r="A40" s="14">
        <f t="shared" si="0"/>
        <v>38</v>
      </c>
      <c r="B40" s="22" t="s">
        <v>184</v>
      </c>
      <c r="C40" s="15" t="s">
        <v>185</v>
      </c>
      <c r="D40" s="16" t="s">
        <v>186</v>
      </c>
      <c r="E40" s="15" t="s">
        <v>36</v>
      </c>
      <c r="F40" s="15" t="s">
        <v>187</v>
      </c>
      <c r="G40" s="15" t="s">
        <v>467</v>
      </c>
      <c r="H40" s="17">
        <v>26.98</v>
      </c>
      <c r="I40" s="18">
        <v>31</v>
      </c>
      <c r="J40" s="19">
        <f t="shared" si="1"/>
        <v>1480.3926</v>
      </c>
      <c r="K40" s="20">
        <v>33.33</v>
      </c>
      <c r="L40" s="19">
        <f t="shared" si="2"/>
        <v>1513.7226</v>
      </c>
      <c r="M40" s="21">
        <v>15130748181</v>
      </c>
    </row>
    <row r="41" s="3" customFormat="1" customHeight="1" spans="1:13">
      <c r="A41" s="14">
        <f t="shared" si="0"/>
        <v>39</v>
      </c>
      <c r="B41" s="22" t="s">
        <v>190</v>
      </c>
      <c r="C41" s="15" t="s">
        <v>191</v>
      </c>
      <c r="D41" s="16" t="s">
        <v>192</v>
      </c>
      <c r="E41" s="15" t="s">
        <v>17</v>
      </c>
      <c r="F41" s="15" t="s">
        <v>193</v>
      </c>
      <c r="G41" s="15" t="s">
        <v>478</v>
      </c>
      <c r="H41" s="17">
        <v>26.98</v>
      </c>
      <c r="I41" s="18">
        <v>31</v>
      </c>
      <c r="J41" s="19">
        <f t="shared" si="1"/>
        <v>1480.3926</v>
      </c>
      <c r="K41" s="20">
        <v>33.33</v>
      </c>
      <c r="L41" s="19">
        <f t="shared" si="2"/>
        <v>1513.7226</v>
      </c>
      <c r="M41" s="21">
        <v>13930796768</v>
      </c>
    </row>
    <row r="42" s="3" customFormat="1" customHeight="1" spans="1:13">
      <c r="A42" s="14">
        <f t="shared" si="0"/>
        <v>40</v>
      </c>
      <c r="B42" s="22" t="s">
        <v>195</v>
      </c>
      <c r="C42" s="15" t="s">
        <v>196</v>
      </c>
      <c r="D42" s="16" t="s">
        <v>197</v>
      </c>
      <c r="E42" s="15" t="s">
        <v>17</v>
      </c>
      <c r="F42" s="15" t="s">
        <v>198</v>
      </c>
      <c r="G42" s="15" t="s">
        <v>475</v>
      </c>
      <c r="H42" s="17">
        <v>26.98</v>
      </c>
      <c r="I42" s="18">
        <v>31</v>
      </c>
      <c r="J42" s="19">
        <f t="shared" si="1"/>
        <v>1480.3926</v>
      </c>
      <c r="K42" s="20">
        <v>33.33</v>
      </c>
      <c r="L42" s="19">
        <f t="shared" si="2"/>
        <v>1513.7226</v>
      </c>
      <c r="M42" s="21">
        <v>13303178699</v>
      </c>
    </row>
    <row r="43" s="3" customFormat="1" customHeight="1" spans="1:13">
      <c r="A43" s="14">
        <f t="shared" si="0"/>
        <v>41</v>
      </c>
      <c r="B43" s="22" t="s">
        <v>200</v>
      </c>
      <c r="C43" s="15" t="s">
        <v>201</v>
      </c>
      <c r="D43" s="16" t="s">
        <v>202</v>
      </c>
      <c r="E43" s="15" t="s">
        <v>36</v>
      </c>
      <c r="F43" s="15" t="s">
        <v>203</v>
      </c>
      <c r="G43" s="15" t="s">
        <v>204</v>
      </c>
      <c r="H43" s="17">
        <v>26.98</v>
      </c>
      <c r="I43" s="18">
        <v>31</v>
      </c>
      <c r="J43" s="19">
        <f t="shared" si="1"/>
        <v>1480.3926</v>
      </c>
      <c r="K43" s="20">
        <v>33.33</v>
      </c>
      <c r="L43" s="19">
        <f t="shared" si="2"/>
        <v>1513.7226</v>
      </c>
      <c r="M43" s="21">
        <v>17320725161</v>
      </c>
    </row>
    <row r="44" s="3" customFormat="1" customHeight="1" spans="1:13">
      <c r="A44" s="14">
        <f t="shared" si="0"/>
        <v>42</v>
      </c>
      <c r="B44" s="22" t="s">
        <v>206</v>
      </c>
      <c r="C44" s="15" t="s">
        <v>207</v>
      </c>
      <c r="D44" s="16" t="s">
        <v>208</v>
      </c>
      <c r="E44" s="15" t="s">
        <v>36</v>
      </c>
      <c r="F44" s="172" t="s">
        <v>209</v>
      </c>
      <c r="G44" s="15" t="s">
        <v>479</v>
      </c>
      <c r="H44" s="17">
        <v>26.98</v>
      </c>
      <c r="I44" s="18">
        <v>31</v>
      </c>
      <c r="J44" s="19">
        <f t="shared" si="1"/>
        <v>1480.3926</v>
      </c>
      <c r="K44" s="20">
        <v>33.33</v>
      </c>
      <c r="L44" s="19">
        <f t="shared" si="2"/>
        <v>1513.7226</v>
      </c>
      <c r="M44" s="21">
        <v>13932790539</v>
      </c>
    </row>
    <row r="45" s="3" customFormat="1" customHeight="1" spans="1:13">
      <c r="A45" s="14">
        <f t="shared" si="0"/>
        <v>43</v>
      </c>
      <c r="B45" s="22" t="s">
        <v>212</v>
      </c>
      <c r="C45" s="15" t="s">
        <v>213</v>
      </c>
      <c r="D45" s="16" t="s">
        <v>214</v>
      </c>
      <c r="E45" s="15" t="s">
        <v>17</v>
      </c>
      <c r="F45" s="15" t="s">
        <v>215</v>
      </c>
      <c r="G45" s="15" t="s">
        <v>465</v>
      </c>
      <c r="H45" s="24">
        <v>26.98</v>
      </c>
      <c r="I45" s="18">
        <v>31</v>
      </c>
      <c r="J45" s="19">
        <f t="shared" si="1"/>
        <v>1480.3926</v>
      </c>
      <c r="K45" s="20">
        <v>33.33</v>
      </c>
      <c r="L45" s="19">
        <f t="shared" si="2"/>
        <v>1513.7226</v>
      </c>
      <c r="M45" s="21">
        <v>15100789222</v>
      </c>
    </row>
    <row r="46" s="3" customFormat="1" customHeight="1" spans="1:13">
      <c r="A46" s="14">
        <f t="shared" si="0"/>
        <v>44</v>
      </c>
      <c r="B46" s="60" t="s">
        <v>554</v>
      </c>
      <c r="C46" s="26" t="s">
        <v>555</v>
      </c>
      <c r="D46" s="27" t="s">
        <v>220</v>
      </c>
      <c r="E46" s="26" t="s">
        <v>17</v>
      </c>
      <c r="F46" s="26" t="s">
        <v>556</v>
      </c>
      <c r="G46" s="26" t="s">
        <v>530</v>
      </c>
      <c r="H46" s="24">
        <v>26.98</v>
      </c>
      <c r="I46" s="18">
        <v>31</v>
      </c>
      <c r="J46" s="19">
        <f t="shared" si="1"/>
        <v>1480.3926</v>
      </c>
      <c r="K46" s="20">
        <v>33.33</v>
      </c>
      <c r="L46" s="19">
        <f t="shared" si="2"/>
        <v>1513.7226</v>
      </c>
      <c r="M46" s="21">
        <v>18131791597</v>
      </c>
    </row>
    <row r="47" s="3" customFormat="1" customHeight="1" spans="1:13">
      <c r="A47" s="14">
        <f t="shared" si="0"/>
        <v>45</v>
      </c>
      <c r="B47" s="22" t="s">
        <v>224</v>
      </c>
      <c r="C47" s="15" t="s">
        <v>225</v>
      </c>
      <c r="D47" s="16" t="s">
        <v>226</v>
      </c>
      <c r="E47" s="15" t="s">
        <v>17</v>
      </c>
      <c r="F47" s="172" t="s">
        <v>227</v>
      </c>
      <c r="G47" s="15" t="s">
        <v>457</v>
      </c>
      <c r="H47" s="17">
        <v>25.06</v>
      </c>
      <c r="I47" s="18">
        <v>31</v>
      </c>
      <c r="J47" s="19">
        <f t="shared" si="1"/>
        <v>1375.0422</v>
      </c>
      <c r="K47" s="20">
        <v>33.33</v>
      </c>
      <c r="L47" s="19">
        <f t="shared" si="2"/>
        <v>1408.3722</v>
      </c>
      <c r="M47" s="21">
        <v>18903276138</v>
      </c>
    </row>
    <row r="48" s="3" customFormat="1" customHeight="1" spans="1:13">
      <c r="A48" s="14">
        <f t="shared" si="0"/>
        <v>46</v>
      </c>
      <c r="B48" s="22" t="s">
        <v>229</v>
      </c>
      <c r="C48" s="15" t="s">
        <v>230</v>
      </c>
      <c r="D48" s="16" t="s">
        <v>231</v>
      </c>
      <c r="E48" s="15" t="s">
        <v>36</v>
      </c>
      <c r="F48" s="15" t="s">
        <v>232</v>
      </c>
      <c r="G48" s="15" t="s">
        <v>457</v>
      </c>
      <c r="H48" s="17">
        <v>25.13</v>
      </c>
      <c r="I48" s="18">
        <v>31</v>
      </c>
      <c r="J48" s="19">
        <f t="shared" si="1"/>
        <v>1378.8831</v>
      </c>
      <c r="K48" s="20">
        <v>33.33</v>
      </c>
      <c r="L48" s="19">
        <f t="shared" si="2"/>
        <v>1412.2131</v>
      </c>
      <c r="M48" s="21">
        <v>15803275290</v>
      </c>
    </row>
    <row r="49" s="3" customFormat="1" customHeight="1" spans="1:13">
      <c r="A49" s="14">
        <f t="shared" si="0"/>
        <v>47</v>
      </c>
      <c r="B49" s="22" t="s">
        <v>234</v>
      </c>
      <c r="C49" s="15" t="s">
        <v>235</v>
      </c>
      <c r="D49" s="16" t="s">
        <v>236</v>
      </c>
      <c r="E49" s="15" t="s">
        <v>17</v>
      </c>
      <c r="F49" s="15" t="s">
        <v>237</v>
      </c>
      <c r="G49" s="15" t="s">
        <v>457</v>
      </c>
      <c r="H49" s="17">
        <v>25.06</v>
      </c>
      <c r="I49" s="18">
        <v>31</v>
      </c>
      <c r="J49" s="19">
        <f t="shared" si="1"/>
        <v>1375.0422</v>
      </c>
      <c r="K49" s="20">
        <v>33.33</v>
      </c>
      <c r="L49" s="19">
        <f t="shared" si="2"/>
        <v>1408.3722</v>
      </c>
      <c r="M49" s="21">
        <v>18231752965</v>
      </c>
    </row>
    <row r="50" s="3" customFormat="1" customHeight="1" spans="1:13">
      <c r="A50" s="14">
        <f t="shared" si="0"/>
        <v>48</v>
      </c>
      <c r="B50" s="22" t="s">
        <v>239</v>
      </c>
      <c r="C50" s="15" t="s">
        <v>240</v>
      </c>
      <c r="D50" s="16" t="s">
        <v>241</v>
      </c>
      <c r="E50" s="15" t="s">
        <v>36</v>
      </c>
      <c r="F50" s="15" t="s">
        <v>242</v>
      </c>
      <c r="G50" s="15" t="s">
        <v>481</v>
      </c>
      <c r="H50" s="17">
        <v>25.06</v>
      </c>
      <c r="I50" s="18">
        <v>31</v>
      </c>
      <c r="J50" s="19">
        <f t="shared" si="1"/>
        <v>1375.0422</v>
      </c>
      <c r="K50" s="20">
        <v>33.33</v>
      </c>
      <c r="L50" s="19">
        <f t="shared" si="2"/>
        <v>1408.3722</v>
      </c>
      <c r="M50" s="21">
        <v>18733093193</v>
      </c>
    </row>
    <row r="51" s="3" customFormat="1" customHeight="1" spans="1:13">
      <c r="A51" s="14">
        <f t="shared" si="0"/>
        <v>49</v>
      </c>
      <c r="B51" s="22" t="s">
        <v>245</v>
      </c>
      <c r="C51" s="22" t="s">
        <v>246</v>
      </c>
      <c r="D51" s="16" t="s">
        <v>247</v>
      </c>
      <c r="E51" s="15" t="s">
        <v>36</v>
      </c>
      <c r="F51" s="15" t="s">
        <v>248</v>
      </c>
      <c r="G51" s="15" t="s">
        <v>249</v>
      </c>
      <c r="H51" s="17">
        <v>25.13</v>
      </c>
      <c r="I51" s="18">
        <v>31</v>
      </c>
      <c r="J51" s="19">
        <f t="shared" si="1"/>
        <v>1378.8831</v>
      </c>
      <c r="K51" s="20">
        <v>33.33</v>
      </c>
      <c r="L51" s="19">
        <f t="shared" si="2"/>
        <v>1412.2131</v>
      </c>
      <c r="M51" s="21">
        <v>13191993344</v>
      </c>
    </row>
    <row r="52" s="3" customFormat="1" customHeight="1" spans="1:13">
      <c r="A52" s="63">
        <f t="shared" si="0"/>
        <v>50</v>
      </c>
      <c r="B52" s="64" t="s">
        <v>251</v>
      </c>
      <c r="C52" s="65" t="s">
        <v>252</v>
      </c>
      <c r="D52" s="66" t="s">
        <v>253</v>
      </c>
      <c r="E52" s="65" t="s">
        <v>17</v>
      </c>
      <c r="F52" s="65" t="s">
        <v>254</v>
      </c>
      <c r="G52" s="65" t="s">
        <v>598</v>
      </c>
      <c r="H52" s="67">
        <v>25.06</v>
      </c>
      <c r="I52" s="68">
        <v>20</v>
      </c>
      <c r="J52" s="69">
        <f t="shared" si="1"/>
        <v>887.124</v>
      </c>
      <c r="K52" s="70">
        <v>21.5</v>
      </c>
      <c r="L52" s="69">
        <f t="shared" si="2"/>
        <v>908.624</v>
      </c>
      <c r="M52" s="71">
        <v>18103272999</v>
      </c>
    </row>
    <row r="53" s="3" customFormat="1" customHeight="1" spans="1:13">
      <c r="A53" s="63">
        <v>51</v>
      </c>
      <c r="B53" s="72" t="s">
        <v>599</v>
      </c>
      <c r="C53" s="65" t="s">
        <v>600</v>
      </c>
      <c r="D53" s="66" t="s">
        <v>253</v>
      </c>
      <c r="E53" s="66" t="s">
        <v>36</v>
      </c>
      <c r="F53" s="65" t="s">
        <v>601</v>
      </c>
      <c r="G53" s="65" t="s">
        <v>602</v>
      </c>
      <c r="H53" s="73"/>
      <c r="I53" s="68">
        <v>11</v>
      </c>
      <c r="J53" s="69">
        <f>H52*1.77*I53</f>
        <v>487.9182</v>
      </c>
      <c r="K53" s="70">
        <v>11.83</v>
      </c>
      <c r="L53" s="69">
        <f t="shared" si="2"/>
        <v>499.7482</v>
      </c>
      <c r="M53" s="74">
        <v>13931731668</v>
      </c>
    </row>
    <row r="54" s="3" customFormat="1" customHeight="1" spans="1:13">
      <c r="A54" s="14">
        <f t="shared" ref="A54:A92" si="3">ROW()-2</f>
        <v>52</v>
      </c>
      <c r="B54" s="22" t="s">
        <v>256</v>
      </c>
      <c r="C54" s="15" t="s">
        <v>257</v>
      </c>
      <c r="D54" s="16" t="s">
        <v>258</v>
      </c>
      <c r="E54" s="15" t="s">
        <v>36</v>
      </c>
      <c r="F54" s="15" t="s">
        <v>259</v>
      </c>
      <c r="G54" s="15" t="s">
        <v>31</v>
      </c>
      <c r="H54" s="17">
        <v>25.06</v>
      </c>
      <c r="I54" s="18">
        <v>31</v>
      </c>
      <c r="J54" s="19">
        <f t="shared" ref="J54:J92" si="4">H54*1.77*I54</f>
        <v>1375.0422</v>
      </c>
      <c r="K54" s="20">
        <v>33.33</v>
      </c>
      <c r="L54" s="19">
        <f t="shared" si="2"/>
        <v>1408.3722</v>
      </c>
      <c r="M54" s="21">
        <v>17731735872</v>
      </c>
    </row>
    <row r="55" s="3" customFormat="1" customHeight="1" spans="1:13">
      <c r="A55" s="14">
        <f t="shared" si="3"/>
        <v>53</v>
      </c>
      <c r="B55" s="22" t="s">
        <v>261</v>
      </c>
      <c r="C55" s="15" t="s">
        <v>262</v>
      </c>
      <c r="D55" s="16" t="s">
        <v>263</v>
      </c>
      <c r="E55" s="15" t="s">
        <v>36</v>
      </c>
      <c r="F55" s="15" t="s">
        <v>264</v>
      </c>
      <c r="G55" s="15" t="s">
        <v>603</v>
      </c>
      <c r="H55" s="17">
        <v>25.06</v>
      </c>
      <c r="I55" s="18">
        <v>28</v>
      </c>
      <c r="J55" s="19">
        <f t="shared" si="4"/>
        <v>1241.9736</v>
      </c>
      <c r="K55" s="20">
        <v>30.1</v>
      </c>
      <c r="L55" s="19">
        <f t="shared" si="2"/>
        <v>1272.0736</v>
      </c>
      <c r="M55" s="21">
        <v>15903278088</v>
      </c>
    </row>
    <row r="56" s="3" customFormat="1" customHeight="1" spans="1:13">
      <c r="A56" s="14">
        <f t="shared" si="3"/>
        <v>54</v>
      </c>
      <c r="B56" s="60" t="s">
        <v>46</v>
      </c>
      <c r="C56" s="15" t="s">
        <v>47</v>
      </c>
      <c r="D56" s="16" t="s">
        <v>483</v>
      </c>
      <c r="E56" s="15" t="s">
        <v>17</v>
      </c>
      <c r="F56" s="15" t="s">
        <v>49</v>
      </c>
      <c r="G56" s="15" t="s">
        <v>484</v>
      </c>
      <c r="H56" s="17">
        <v>44.3</v>
      </c>
      <c r="I56" s="18">
        <v>31</v>
      </c>
      <c r="J56" s="19">
        <f t="shared" si="4"/>
        <v>2430.741</v>
      </c>
      <c r="K56" s="20">
        <v>33.33</v>
      </c>
      <c r="L56" s="19">
        <f t="shared" si="2"/>
        <v>2464.071</v>
      </c>
      <c r="M56" s="21">
        <v>18633873700</v>
      </c>
    </row>
    <row r="57" s="3" customFormat="1" customHeight="1" spans="1:13">
      <c r="A57" s="14">
        <f t="shared" si="3"/>
        <v>55</v>
      </c>
      <c r="B57" s="22" t="s">
        <v>557</v>
      </c>
      <c r="C57" s="15" t="s">
        <v>558</v>
      </c>
      <c r="D57" s="23" t="s">
        <v>275</v>
      </c>
      <c r="E57" s="15" t="s">
        <v>36</v>
      </c>
      <c r="F57" s="15" t="s">
        <v>559</v>
      </c>
      <c r="G57" s="15" t="s">
        <v>560</v>
      </c>
      <c r="H57" s="17">
        <v>44.36</v>
      </c>
      <c r="I57" s="18">
        <v>31</v>
      </c>
      <c r="J57" s="19">
        <f t="shared" si="4"/>
        <v>2434.0332</v>
      </c>
      <c r="K57" s="20">
        <v>33.33</v>
      </c>
      <c r="L57" s="19">
        <f t="shared" si="2"/>
        <v>2467.3632</v>
      </c>
      <c r="M57" s="21">
        <v>13315151285</v>
      </c>
    </row>
    <row r="58" s="3" customFormat="1" customHeight="1" spans="1:13">
      <c r="A58" s="14">
        <f t="shared" si="3"/>
        <v>56</v>
      </c>
      <c r="B58" s="22" t="s">
        <v>279</v>
      </c>
      <c r="C58" s="15" t="s">
        <v>280</v>
      </c>
      <c r="D58" s="16" t="s">
        <v>281</v>
      </c>
      <c r="E58" s="15" t="s">
        <v>36</v>
      </c>
      <c r="F58" s="15" t="s">
        <v>282</v>
      </c>
      <c r="G58" s="15" t="s">
        <v>67</v>
      </c>
      <c r="H58" s="17">
        <v>25.06</v>
      </c>
      <c r="I58" s="18">
        <v>31</v>
      </c>
      <c r="J58" s="19">
        <f t="shared" si="4"/>
        <v>1375.0422</v>
      </c>
      <c r="K58" s="20">
        <v>33.33</v>
      </c>
      <c r="L58" s="19">
        <f t="shared" si="2"/>
        <v>1408.3722</v>
      </c>
      <c r="M58" s="21">
        <v>13603177232</v>
      </c>
    </row>
    <row r="59" s="3" customFormat="1" customHeight="1" spans="1:13">
      <c r="A59" s="14">
        <f t="shared" si="3"/>
        <v>57</v>
      </c>
      <c r="B59" s="22" t="s">
        <v>485</v>
      </c>
      <c r="C59" s="15" t="s">
        <v>486</v>
      </c>
      <c r="D59" s="16" t="s">
        <v>286</v>
      </c>
      <c r="E59" s="15" t="s">
        <v>36</v>
      </c>
      <c r="F59" s="15" t="s">
        <v>487</v>
      </c>
      <c r="G59" s="16" t="s">
        <v>488</v>
      </c>
      <c r="H59" s="17">
        <v>25.06</v>
      </c>
      <c r="I59" s="18">
        <v>31</v>
      </c>
      <c r="J59" s="19">
        <f t="shared" si="4"/>
        <v>1375.0422</v>
      </c>
      <c r="K59" s="20">
        <v>33.33</v>
      </c>
      <c r="L59" s="19">
        <f t="shared" si="2"/>
        <v>1408.3722</v>
      </c>
      <c r="M59" s="21">
        <v>17333789999</v>
      </c>
    </row>
    <row r="60" s="3" customFormat="1" customHeight="1" spans="1:13">
      <c r="A60" s="14">
        <f t="shared" si="3"/>
        <v>58</v>
      </c>
      <c r="B60" s="62" t="s">
        <v>290</v>
      </c>
      <c r="C60" s="15" t="s">
        <v>291</v>
      </c>
      <c r="D60" s="16" t="s">
        <v>292</v>
      </c>
      <c r="E60" s="15" t="s">
        <v>36</v>
      </c>
      <c r="F60" s="172" t="s">
        <v>293</v>
      </c>
      <c r="G60" s="15" t="s">
        <v>457</v>
      </c>
      <c r="H60" s="17">
        <v>25.06</v>
      </c>
      <c r="I60" s="18">
        <v>31</v>
      </c>
      <c r="J60" s="19">
        <f t="shared" si="4"/>
        <v>1375.0422</v>
      </c>
      <c r="K60" s="20">
        <v>33.33</v>
      </c>
      <c r="L60" s="19">
        <f t="shared" si="2"/>
        <v>1408.3722</v>
      </c>
      <c r="M60" s="18">
        <v>13315727918</v>
      </c>
    </row>
    <row r="61" s="3" customFormat="1" customHeight="1" spans="1:13">
      <c r="A61" s="14">
        <f t="shared" si="3"/>
        <v>59</v>
      </c>
      <c r="B61" s="62" t="s">
        <v>294</v>
      </c>
      <c r="C61" s="15" t="s">
        <v>295</v>
      </c>
      <c r="D61" s="16" t="s">
        <v>296</v>
      </c>
      <c r="E61" s="15" t="s">
        <v>17</v>
      </c>
      <c r="F61" s="172" t="s">
        <v>297</v>
      </c>
      <c r="G61" s="15" t="s">
        <v>298</v>
      </c>
      <c r="H61" s="17">
        <v>25.06</v>
      </c>
      <c r="I61" s="18">
        <v>31</v>
      </c>
      <c r="J61" s="19">
        <f t="shared" si="4"/>
        <v>1375.0422</v>
      </c>
      <c r="K61" s="20">
        <v>33.33</v>
      </c>
      <c r="L61" s="19">
        <f t="shared" si="2"/>
        <v>1408.3722</v>
      </c>
      <c r="M61" s="18">
        <v>18632709800</v>
      </c>
    </row>
    <row r="62" s="3" customFormat="1" customHeight="1" spans="1:13">
      <c r="A62" s="14">
        <f t="shared" si="3"/>
        <v>60</v>
      </c>
      <c r="B62" s="22" t="s">
        <v>493</v>
      </c>
      <c r="C62" s="15" t="s">
        <v>494</v>
      </c>
      <c r="D62" s="28" t="s">
        <v>301</v>
      </c>
      <c r="E62" s="15" t="s">
        <v>36</v>
      </c>
      <c r="F62" s="15" t="s">
        <v>495</v>
      </c>
      <c r="G62" s="16" t="s">
        <v>496</v>
      </c>
      <c r="H62" s="17">
        <v>25.06</v>
      </c>
      <c r="I62" s="18">
        <v>31</v>
      </c>
      <c r="J62" s="19">
        <f t="shared" si="4"/>
        <v>1375.0422</v>
      </c>
      <c r="K62" s="20">
        <v>33.33</v>
      </c>
      <c r="L62" s="19">
        <f t="shared" si="2"/>
        <v>1408.3722</v>
      </c>
      <c r="M62" s="21">
        <v>13932781111</v>
      </c>
    </row>
    <row r="63" s="3" customFormat="1" customHeight="1" spans="1:13">
      <c r="A63" s="14">
        <f t="shared" si="3"/>
        <v>61</v>
      </c>
      <c r="B63" s="22" t="s">
        <v>305</v>
      </c>
      <c r="C63" s="15" t="s">
        <v>306</v>
      </c>
      <c r="D63" s="16" t="s">
        <v>307</v>
      </c>
      <c r="E63" s="15" t="s">
        <v>17</v>
      </c>
      <c r="F63" s="15" t="s">
        <v>308</v>
      </c>
      <c r="G63" s="15" t="s">
        <v>465</v>
      </c>
      <c r="H63" s="17">
        <v>25.06</v>
      </c>
      <c r="I63" s="18">
        <v>31</v>
      </c>
      <c r="J63" s="19">
        <f t="shared" si="4"/>
        <v>1375.0422</v>
      </c>
      <c r="K63" s="20">
        <v>33.33</v>
      </c>
      <c r="L63" s="19">
        <f t="shared" si="2"/>
        <v>1408.3722</v>
      </c>
      <c r="M63" s="21">
        <v>18730769010</v>
      </c>
    </row>
    <row r="64" s="3" customFormat="1" customHeight="1" spans="1:13">
      <c r="A64" s="14">
        <f t="shared" si="3"/>
        <v>62</v>
      </c>
      <c r="B64" s="22" t="s">
        <v>310</v>
      </c>
      <c r="C64" s="15" t="s">
        <v>311</v>
      </c>
      <c r="D64" s="16" t="s">
        <v>312</v>
      </c>
      <c r="E64" s="15" t="s">
        <v>36</v>
      </c>
      <c r="F64" s="15" t="s">
        <v>313</v>
      </c>
      <c r="G64" s="15" t="s">
        <v>465</v>
      </c>
      <c r="H64" s="17">
        <v>43.7</v>
      </c>
      <c r="I64" s="18">
        <v>31</v>
      </c>
      <c r="J64" s="19">
        <f t="shared" si="4"/>
        <v>2397.819</v>
      </c>
      <c r="K64" s="20">
        <v>33.33</v>
      </c>
      <c r="L64" s="19">
        <f t="shared" si="2"/>
        <v>2431.149</v>
      </c>
      <c r="M64" s="21">
        <v>13012038803</v>
      </c>
    </row>
    <row r="65" s="3" customFormat="1" customHeight="1" spans="1:13">
      <c r="A65" s="14">
        <f t="shared" si="3"/>
        <v>63</v>
      </c>
      <c r="B65" s="22" t="s">
        <v>315</v>
      </c>
      <c r="C65" s="15" t="s">
        <v>316</v>
      </c>
      <c r="D65" s="16" t="s">
        <v>317</v>
      </c>
      <c r="E65" s="15" t="s">
        <v>36</v>
      </c>
      <c r="F65" s="15" t="s">
        <v>318</v>
      </c>
      <c r="G65" s="15" t="s">
        <v>319</v>
      </c>
      <c r="H65" s="17">
        <v>25.06</v>
      </c>
      <c r="I65" s="18">
        <v>31</v>
      </c>
      <c r="J65" s="19">
        <f t="shared" si="4"/>
        <v>1375.0422</v>
      </c>
      <c r="K65" s="20">
        <v>33.33</v>
      </c>
      <c r="L65" s="19">
        <f t="shared" si="2"/>
        <v>1408.3722</v>
      </c>
      <c r="M65" s="21">
        <v>13930780920</v>
      </c>
    </row>
    <row r="66" s="3" customFormat="1" customHeight="1" spans="1:13">
      <c r="A66" s="14">
        <f t="shared" si="3"/>
        <v>64</v>
      </c>
      <c r="B66" s="22" t="s">
        <v>321</v>
      </c>
      <c r="C66" s="15" t="s">
        <v>322</v>
      </c>
      <c r="D66" s="16" t="s">
        <v>323</v>
      </c>
      <c r="E66" s="15" t="s">
        <v>36</v>
      </c>
      <c r="F66" s="15" t="s">
        <v>324</v>
      </c>
      <c r="G66" s="15" t="s">
        <v>498</v>
      </c>
      <c r="H66" s="17">
        <v>25.06</v>
      </c>
      <c r="I66" s="18">
        <v>31</v>
      </c>
      <c r="J66" s="19">
        <f t="shared" si="4"/>
        <v>1375.0422</v>
      </c>
      <c r="K66" s="30">
        <v>33.33</v>
      </c>
      <c r="L66" s="19">
        <f t="shared" si="2"/>
        <v>1408.3722</v>
      </c>
      <c r="M66" s="21">
        <v>18713724935</v>
      </c>
    </row>
    <row r="67" s="3" customFormat="1" customHeight="1" spans="1:13">
      <c r="A67" s="14">
        <f t="shared" si="3"/>
        <v>65</v>
      </c>
      <c r="B67" s="22" t="s">
        <v>561</v>
      </c>
      <c r="C67" s="15" t="s">
        <v>562</v>
      </c>
      <c r="D67" s="23" t="s">
        <v>563</v>
      </c>
      <c r="E67" s="15" t="s">
        <v>17</v>
      </c>
      <c r="F67" s="15" t="s">
        <v>564</v>
      </c>
      <c r="G67" s="15" t="s">
        <v>565</v>
      </c>
      <c r="H67" s="17">
        <v>25.06</v>
      </c>
      <c r="I67" s="18">
        <v>31</v>
      </c>
      <c r="J67" s="19">
        <f t="shared" si="4"/>
        <v>1375.0422</v>
      </c>
      <c r="K67" s="20">
        <v>33.33</v>
      </c>
      <c r="L67" s="19">
        <f t="shared" ref="L67:L92" si="5">J67+K67</f>
        <v>1408.3722</v>
      </c>
      <c r="M67" s="21">
        <v>18931761519</v>
      </c>
    </row>
    <row r="68" s="3" customFormat="1" customHeight="1" spans="1:13">
      <c r="A68" s="14">
        <f t="shared" si="3"/>
        <v>66</v>
      </c>
      <c r="B68" s="22" t="s">
        <v>327</v>
      </c>
      <c r="C68" s="15" t="s">
        <v>328</v>
      </c>
      <c r="D68" s="16" t="s">
        <v>329</v>
      </c>
      <c r="E68" s="15" t="s">
        <v>17</v>
      </c>
      <c r="F68" s="15" t="s">
        <v>330</v>
      </c>
      <c r="G68" s="15" t="s">
        <v>471</v>
      </c>
      <c r="H68" s="17">
        <v>25.06</v>
      </c>
      <c r="I68" s="18">
        <v>31</v>
      </c>
      <c r="J68" s="19">
        <f t="shared" si="4"/>
        <v>1375.0422</v>
      </c>
      <c r="K68" s="20">
        <v>33.33</v>
      </c>
      <c r="L68" s="19">
        <f t="shared" si="5"/>
        <v>1408.3722</v>
      </c>
      <c r="M68" s="21">
        <v>18203372010</v>
      </c>
    </row>
    <row r="69" s="3" customFormat="1" customHeight="1" spans="1:13">
      <c r="A69" s="14">
        <f t="shared" si="3"/>
        <v>67</v>
      </c>
      <c r="B69" s="22" t="s">
        <v>333</v>
      </c>
      <c r="C69" s="15" t="s">
        <v>334</v>
      </c>
      <c r="D69" s="16" t="s">
        <v>335</v>
      </c>
      <c r="E69" s="15" t="s">
        <v>36</v>
      </c>
      <c r="F69" s="15" t="s">
        <v>336</v>
      </c>
      <c r="G69" s="15" t="s">
        <v>482</v>
      </c>
      <c r="H69" s="17">
        <v>25.06</v>
      </c>
      <c r="I69" s="18">
        <v>31</v>
      </c>
      <c r="J69" s="19">
        <f t="shared" si="4"/>
        <v>1375.0422</v>
      </c>
      <c r="K69" s="20">
        <v>33.33</v>
      </c>
      <c r="L69" s="19">
        <f t="shared" si="5"/>
        <v>1408.3722</v>
      </c>
      <c r="M69" s="21">
        <v>13833989801</v>
      </c>
    </row>
    <row r="70" s="3" customFormat="1" customHeight="1" spans="1:13">
      <c r="A70" s="14">
        <f t="shared" si="3"/>
        <v>68</v>
      </c>
      <c r="B70" s="22" t="s">
        <v>339</v>
      </c>
      <c r="C70" s="15" t="s">
        <v>340</v>
      </c>
      <c r="D70" s="16" t="s">
        <v>341</v>
      </c>
      <c r="E70" s="15" t="s">
        <v>17</v>
      </c>
      <c r="F70" s="15" t="s">
        <v>342</v>
      </c>
      <c r="G70" s="15" t="s">
        <v>499</v>
      </c>
      <c r="H70" s="17">
        <v>25.13</v>
      </c>
      <c r="I70" s="18">
        <v>31</v>
      </c>
      <c r="J70" s="19">
        <f t="shared" si="4"/>
        <v>1378.8831</v>
      </c>
      <c r="K70" s="20">
        <v>33.33</v>
      </c>
      <c r="L70" s="19">
        <f t="shared" si="5"/>
        <v>1412.2131</v>
      </c>
      <c r="M70" s="21">
        <v>18032708899</v>
      </c>
    </row>
    <row r="71" s="3" customFormat="1" customHeight="1" spans="1:13">
      <c r="A71" s="14">
        <f t="shared" si="3"/>
        <v>69</v>
      </c>
      <c r="B71" s="22" t="s">
        <v>345</v>
      </c>
      <c r="C71" s="15" t="s">
        <v>346</v>
      </c>
      <c r="D71" s="16" t="s">
        <v>347</v>
      </c>
      <c r="E71" s="15" t="s">
        <v>36</v>
      </c>
      <c r="F71" s="15" t="s">
        <v>348</v>
      </c>
      <c r="G71" s="15" t="s">
        <v>475</v>
      </c>
      <c r="H71" s="17">
        <v>25.06</v>
      </c>
      <c r="I71" s="18">
        <v>31</v>
      </c>
      <c r="J71" s="19">
        <f t="shared" si="4"/>
        <v>1375.0422</v>
      </c>
      <c r="K71" s="20">
        <v>33.33</v>
      </c>
      <c r="L71" s="19">
        <f t="shared" si="5"/>
        <v>1408.3722</v>
      </c>
      <c r="M71" s="21">
        <v>13503171487</v>
      </c>
    </row>
    <row r="72" s="3" customFormat="1" customHeight="1" spans="1:13">
      <c r="A72" s="14">
        <f t="shared" si="3"/>
        <v>70</v>
      </c>
      <c r="B72" s="22" t="s">
        <v>350</v>
      </c>
      <c r="C72" s="15" t="s">
        <v>351</v>
      </c>
      <c r="D72" s="16" t="s">
        <v>352</v>
      </c>
      <c r="E72" s="15" t="s">
        <v>36</v>
      </c>
      <c r="F72" s="15" t="s">
        <v>353</v>
      </c>
      <c r="G72" s="15" t="s">
        <v>475</v>
      </c>
      <c r="H72" s="17">
        <v>25.06</v>
      </c>
      <c r="I72" s="18">
        <v>31</v>
      </c>
      <c r="J72" s="19">
        <f t="shared" si="4"/>
        <v>1375.0422</v>
      </c>
      <c r="K72" s="20">
        <v>33.33</v>
      </c>
      <c r="L72" s="19">
        <f t="shared" si="5"/>
        <v>1408.3722</v>
      </c>
      <c r="M72" s="21">
        <v>13722721888</v>
      </c>
    </row>
    <row r="73" s="3" customFormat="1" customHeight="1" spans="1:13">
      <c r="A73" s="14">
        <f t="shared" si="3"/>
        <v>71</v>
      </c>
      <c r="B73" s="22" t="s">
        <v>355</v>
      </c>
      <c r="C73" s="15" t="s">
        <v>356</v>
      </c>
      <c r="D73" s="16" t="s">
        <v>357</v>
      </c>
      <c r="E73" s="15" t="s">
        <v>36</v>
      </c>
      <c r="F73" s="15" t="s">
        <v>358</v>
      </c>
      <c r="G73" s="15" t="s">
        <v>475</v>
      </c>
      <c r="H73" s="17">
        <v>25.06</v>
      </c>
      <c r="I73" s="18">
        <v>31</v>
      </c>
      <c r="J73" s="19">
        <f t="shared" si="4"/>
        <v>1375.0422</v>
      </c>
      <c r="K73" s="20">
        <v>33.33</v>
      </c>
      <c r="L73" s="19">
        <f t="shared" si="5"/>
        <v>1408.3722</v>
      </c>
      <c r="M73" s="21">
        <v>15132703933</v>
      </c>
    </row>
    <row r="74" s="3" customFormat="1" customHeight="1" spans="1:13">
      <c r="A74" s="14">
        <f t="shared" si="3"/>
        <v>72</v>
      </c>
      <c r="B74" s="22" t="s">
        <v>360</v>
      </c>
      <c r="C74" s="15" t="s">
        <v>361</v>
      </c>
      <c r="D74" s="16" t="s">
        <v>362</v>
      </c>
      <c r="E74" s="15" t="s">
        <v>17</v>
      </c>
      <c r="F74" s="15" t="s">
        <v>363</v>
      </c>
      <c r="G74" s="15" t="s">
        <v>457</v>
      </c>
      <c r="H74" s="17">
        <v>25.06</v>
      </c>
      <c r="I74" s="18">
        <v>31</v>
      </c>
      <c r="J74" s="19">
        <f t="shared" si="4"/>
        <v>1375.0422</v>
      </c>
      <c r="K74" s="20">
        <v>33.33</v>
      </c>
      <c r="L74" s="19">
        <f t="shared" si="5"/>
        <v>1408.3722</v>
      </c>
      <c r="M74" s="21">
        <v>15350789690</v>
      </c>
    </row>
    <row r="75" s="3" customFormat="1" customHeight="1" spans="1:13">
      <c r="A75" s="14">
        <f t="shared" si="3"/>
        <v>73</v>
      </c>
      <c r="B75" s="22" t="s">
        <v>365</v>
      </c>
      <c r="C75" s="15" t="s">
        <v>366</v>
      </c>
      <c r="D75" s="16" t="s">
        <v>367</v>
      </c>
      <c r="E75" s="15" t="s">
        <v>36</v>
      </c>
      <c r="F75" s="15" t="s">
        <v>368</v>
      </c>
      <c r="G75" s="15" t="s">
        <v>457</v>
      </c>
      <c r="H75" s="17">
        <v>25.44</v>
      </c>
      <c r="I75" s="18">
        <v>31</v>
      </c>
      <c r="J75" s="19">
        <f t="shared" si="4"/>
        <v>1395.8928</v>
      </c>
      <c r="K75" s="20">
        <v>33.33</v>
      </c>
      <c r="L75" s="19">
        <f t="shared" si="5"/>
        <v>1429.2228</v>
      </c>
      <c r="M75" s="16">
        <v>17732391313</v>
      </c>
    </row>
    <row r="76" s="3" customFormat="1" customHeight="1" spans="1:13">
      <c r="A76" s="14">
        <f t="shared" si="3"/>
        <v>74</v>
      </c>
      <c r="B76" s="22" t="s">
        <v>369</v>
      </c>
      <c r="C76" s="15" t="s">
        <v>370</v>
      </c>
      <c r="D76" s="16" t="s">
        <v>371</v>
      </c>
      <c r="E76" s="15" t="s">
        <v>17</v>
      </c>
      <c r="F76" s="172" t="s">
        <v>372</v>
      </c>
      <c r="G76" s="15" t="s">
        <v>501</v>
      </c>
      <c r="H76" s="17">
        <v>24.44</v>
      </c>
      <c r="I76" s="18">
        <v>31</v>
      </c>
      <c r="J76" s="19">
        <f t="shared" si="4"/>
        <v>1341.0228</v>
      </c>
      <c r="K76" s="20">
        <v>33.33</v>
      </c>
      <c r="L76" s="19">
        <f t="shared" si="5"/>
        <v>1374.3528</v>
      </c>
      <c r="M76" s="21">
        <v>18210659116</v>
      </c>
    </row>
    <row r="77" s="3" customFormat="1" customHeight="1" spans="1:13">
      <c r="A77" s="14">
        <f t="shared" si="3"/>
        <v>75</v>
      </c>
      <c r="B77" s="22" t="s">
        <v>375</v>
      </c>
      <c r="C77" s="15" t="s">
        <v>376</v>
      </c>
      <c r="D77" s="16" t="s">
        <v>377</v>
      </c>
      <c r="E77" s="15" t="s">
        <v>17</v>
      </c>
      <c r="F77" s="172" t="s">
        <v>378</v>
      </c>
      <c r="G77" s="15" t="s">
        <v>457</v>
      </c>
      <c r="H77" s="17">
        <v>25.06</v>
      </c>
      <c r="I77" s="18">
        <v>31</v>
      </c>
      <c r="J77" s="19">
        <f t="shared" si="4"/>
        <v>1375.0422</v>
      </c>
      <c r="K77" s="20">
        <v>33.33</v>
      </c>
      <c r="L77" s="19">
        <f t="shared" si="5"/>
        <v>1408.3722</v>
      </c>
      <c r="M77" s="16">
        <v>17778822726</v>
      </c>
    </row>
    <row r="78" s="3" customFormat="1" customHeight="1" spans="1:13">
      <c r="A78" s="14">
        <f t="shared" si="3"/>
        <v>76</v>
      </c>
      <c r="B78" s="22" t="s">
        <v>379</v>
      </c>
      <c r="C78" s="15" t="s">
        <v>380</v>
      </c>
      <c r="D78" s="16" t="s">
        <v>381</v>
      </c>
      <c r="E78" s="15" t="s">
        <v>17</v>
      </c>
      <c r="F78" s="15" t="s">
        <v>382</v>
      </c>
      <c r="G78" s="15" t="s">
        <v>383</v>
      </c>
      <c r="H78" s="17">
        <v>25.06</v>
      </c>
      <c r="I78" s="18">
        <v>31</v>
      </c>
      <c r="J78" s="19">
        <f t="shared" si="4"/>
        <v>1375.0422</v>
      </c>
      <c r="K78" s="20">
        <v>33.33</v>
      </c>
      <c r="L78" s="19">
        <f t="shared" si="5"/>
        <v>1408.3722</v>
      </c>
      <c r="M78" s="21">
        <v>19932252345</v>
      </c>
    </row>
    <row r="79" s="3" customFormat="1" customHeight="1" spans="1:13">
      <c r="A79" s="14">
        <f t="shared" si="3"/>
        <v>77</v>
      </c>
      <c r="B79" s="22" t="s">
        <v>385</v>
      </c>
      <c r="C79" s="15" t="s">
        <v>386</v>
      </c>
      <c r="D79" s="16" t="s">
        <v>387</v>
      </c>
      <c r="E79" s="15" t="s">
        <v>17</v>
      </c>
      <c r="F79" s="15" t="s">
        <v>388</v>
      </c>
      <c r="G79" s="15" t="s">
        <v>457</v>
      </c>
      <c r="H79" s="17">
        <v>30.88</v>
      </c>
      <c r="I79" s="18">
        <v>31</v>
      </c>
      <c r="J79" s="19">
        <f t="shared" si="4"/>
        <v>1694.3856</v>
      </c>
      <c r="K79" s="20">
        <v>33.33</v>
      </c>
      <c r="L79" s="19">
        <f t="shared" si="5"/>
        <v>1727.7156</v>
      </c>
      <c r="M79" s="21">
        <v>15373386087</v>
      </c>
    </row>
    <row r="80" s="3" customFormat="1" customHeight="1" spans="1:13">
      <c r="A80" s="14">
        <f t="shared" si="3"/>
        <v>78</v>
      </c>
      <c r="B80" s="22" t="s">
        <v>566</v>
      </c>
      <c r="C80" s="32" t="s">
        <v>567</v>
      </c>
      <c r="D80" s="31" t="s">
        <v>568</v>
      </c>
      <c r="E80" s="15" t="s">
        <v>17</v>
      </c>
      <c r="F80" s="33" t="s">
        <v>569</v>
      </c>
      <c r="G80" s="32" t="s">
        <v>570</v>
      </c>
      <c r="H80" s="17">
        <v>27.35</v>
      </c>
      <c r="I80" s="18">
        <v>31</v>
      </c>
      <c r="J80" s="19">
        <f t="shared" si="4"/>
        <v>1500.6945</v>
      </c>
      <c r="K80" s="20">
        <v>33.33</v>
      </c>
      <c r="L80" s="19">
        <f t="shared" si="5"/>
        <v>1534.0245</v>
      </c>
      <c r="M80" s="32">
        <v>18633719530</v>
      </c>
    </row>
    <row r="81" s="4" customFormat="1" customHeight="1" spans="1:13">
      <c r="A81" s="14">
        <f t="shared" si="3"/>
        <v>79</v>
      </c>
      <c r="B81" s="22" t="s">
        <v>390</v>
      </c>
      <c r="C81" s="15" t="s">
        <v>391</v>
      </c>
      <c r="D81" s="16" t="s">
        <v>392</v>
      </c>
      <c r="E81" s="15" t="s">
        <v>36</v>
      </c>
      <c r="F81" s="15" t="s">
        <v>393</v>
      </c>
      <c r="G81" s="15" t="s">
        <v>465</v>
      </c>
      <c r="H81" s="24">
        <v>25.06</v>
      </c>
      <c r="I81" s="18">
        <v>31</v>
      </c>
      <c r="J81" s="19">
        <f t="shared" si="4"/>
        <v>1375.0422</v>
      </c>
      <c r="K81" s="20">
        <v>33.33</v>
      </c>
      <c r="L81" s="19">
        <f t="shared" si="5"/>
        <v>1408.3722</v>
      </c>
      <c r="M81" s="21">
        <v>18303172806</v>
      </c>
    </row>
    <row r="82" s="4" customFormat="1" customHeight="1" spans="1:13">
      <c r="A82" s="14">
        <f t="shared" si="3"/>
        <v>80</v>
      </c>
      <c r="B82" s="60" t="s">
        <v>572</v>
      </c>
      <c r="C82" s="26" t="s">
        <v>573</v>
      </c>
      <c r="D82" s="27" t="s">
        <v>398</v>
      </c>
      <c r="E82" s="26" t="s">
        <v>36</v>
      </c>
      <c r="F82" s="26" t="s">
        <v>574</v>
      </c>
      <c r="G82" s="26" t="s">
        <v>575</v>
      </c>
      <c r="H82" s="24">
        <v>25.06</v>
      </c>
      <c r="I82" s="18">
        <v>31</v>
      </c>
      <c r="J82" s="19">
        <f t="shared" si="4"/>
        <v>1375.0422</v>
      </c>
      <c r="K82" s="20">
        <v>33.33</v>
      </c>
      <c r="L82" s="19">
        <f t="shared" si="5"/>
        <v>1408.3722</v>
      </c>
      <c r="M82" s="21">
        <v>13102739135</v>
      </c>
    </row>
    <row r="83" s="3" customFormat="1" customHeight="1" spans="1:13">
      <c r="A83" s="14">
        <f t="shared" si="3"/>
        <v>81</v>
      </c>
      <c r="B83" s="22" t="s">
        <v>402</v>
      </c>
      <c r="C83" s="15" t="s">
        <v>403</v>
      </c>
      <c r="D83" s="16" t="s">
        <v>404</v>
      </c>
      <c r="E83" s="15" t="s">
        <v>17</v>
      </c>
      <c r="F83" s="15" t="s">
        <v>405</v>
      </c>
      <c r="G83" s="15" t="s">
        <v>507</v>
      </c>
      <c r="H83" s="17">
        <v>25.06</v>
      </c>
      <c r="I83" s="18">
        <v>31</v>
      </c>
      <c r="J83" s="19">
        <f t="shared" si="4"/>
        <v>1375.0422</v>
      </c>
      <c r="K83" s="20">
        <v>33.33</v>
      </c>
      <c r="L83" s="19">
        <f t="shared" si="5"/>
        <v>1408.3722</v>
      </c>
      <c r="M83" s="21">
        <v>15031777774</v>
      </c>
    </row>
    <row r="84" s="3" customFormat="1" customHeight="1" spans="1:13">
      <c r="A84" s="14">
        <f t="shared" si="3"/>
        <v>82</v>
      </c>
      <c r="B84" s="22" t="s">
        <v>408</v>
      </c>
      <c r="C84" s="15" t="s">
        <v>409</v>
      </c>
      <c r="D84" s="16" t="s">
        <v>410</v>
      </c>
      <c r="E84" s="15" t="s">
        <v>36</v>
      </c>
      <c r="F84" s="15" t="s">
        <v>411</v>
      </c>
      <c r="G84" s="15" t="s">
        <v>457</v>
      </c>
      <c r="H84" s="17">
        <v>25.13</v>
      </c>
      <c r="I84" s="18">
        <v>31</v>
      </c>
      <c r="J84" s="19">
        <f t="shared" si="4"/>
        <v>1378.8831</v>
      </c>
      <c r="K84" s="20">
        <v>33.33</v>
      </c>
      <c r="L84" s="19">
        <f t="shared" si="5"/>
        <v>1412.2131</v>
      </c>
      <c r="M84" s="16">
        <v>15222052204</v>
      </c>
    </row>
    <row r="85" s="3" customFormat="1" customHeight="1" spans="1:13">
      <c r="A85" s="14">
        <f t="shared" si="3"/>
        <v>83</v>
      </c>
      <c r="B85" s="22" t="s">
        <v>412</v>
      </c>
      <c r="C85" s="15" t="s">
        <v>413</v>
      </c>
      <c r="D85" s="16" t="s">
        <v>414</v>
      </c>
      <c r="E85" s="15" t="s">
        <v>36</v>
      </c>
      <c r="F85" s="15" t="s">
        <v>415</v>
      </c>
      <c r="G85" s="15" t="s">
        <v>457</v>
      </c>
      <c r="H85" s="17">
        <v>25.06</v>
      </c>
      <c r="I85" s="18">
        <v>31</v>
      </c>
      <c r="J85" s="19">
        <f t="shared" si="4"/>
        <v>1375.0422</v>
      </c>
      <c r="K85" s="20">
        <v>33.33</v>
      </c>
      <c r="L85" s="19">
        <f t="shared" si="5"/>
        <v>1408.3722</v>
      </c>
      <c r="M85" s="16">
        <v>15630739598</v>
      </c>
    </row>
    <row r="86" s="3" customFormat="1" customHeight="1" spans="1:13">
      <c r="A86" s="14">
        <f t="shared" si="3"/>
        <v>84</v>
      </c>
      <c r="B86" s="22" t="s">
        <v>416</v>
      </c>
      <c r="C86" s="15" t="s">
        <v>417</v>
      </c>
      <c r="D86" s="16" t="s">
        <v>418</v>
      </c>
      <c r="E86" s="15" t="s">
        <v>17</v>
      </c>
      <c r="F86" s="15" t="s">
        <v>419</v>
      </c>
      <c r="G86" s="15" t="s">
        <v>501</v>
      </c>
      <c r="H86" s="17">
        <v>25.06</v>
      </c>
      <c r="I86" s="18">
        <v>31</v>
      </c>
      <c r="J86" s="19">
        <f t="shared" si="4"/>
        <v>1375.0422</v>
      </c>
      <c r="K86" s="20">
        <v>33.33</v>
      </c>
      <c r="L86" s="19">
        <f t="shared" si="5"/>
        <v>1408.3722</v>
      </c>
      <c r="M86" s="21">
        <v>18831786325</v>
      </c>
    </row>
    <row r="87" s="3" customFormat="1" customHeight="1" spans="1:13">
      <c r="A87" s="14">
        <f t="shared" si="3"/>
        <v>85</v>
      </c>
      <c r="B87" s="60" t="s">
        <v>510</v>
      </c>
      <c r="C87" s="26" t="s">
        <v>511</v>
      </c>
      <c r="D87" s="16" t="s">
        <v>424</v>
      </c>
      <c r="E87" s="15" t="s">
        <v>36</v>
      </c>
      <c r="F87" s="34" t="s">
        <v>512</v>
      </c>
      <c r="G87" s="16" t="s">
        <v>462</v>
      </c>
      <c r="H87" s="17">
        <v>25.06</v>
      </c>
      <c r="I87" s="18">
        <v>31</v>
      </c>
      <c r="J87" s="19">
        <f t="shared" si="4"/>
        <v>1375.0422</v>
      </c>
      <c r="K87" s="20">
        <v>33.33</v>
      </c>
      <c r="L87" s="19">
        <f t="shared" si="5"/>
        <v>1408.3722</v>
      </c>
      <c r="M87" s="21">
        <v>15230786989</v>
      </c>
    </row>
    <row r="88" s="3" customFormat="1" customHeight="1" spans="1:13">
      <c r="A88" s="14">
        <f t="shared" si="3"/>
        <v>86</v>
      </c>
      <c r="B88" s="22" t="s">
        <v>427</v>
      </c>
      <c r="C88" s="15" t="s">
        <v>428</v>
      </c>
      <c r="D88" s="16" t="s">
        <v>429</v>
      </c>
      <c r="E88" s="15" t="s">
        <v>36</v>
      </c>
      <c r="F88" s="15" t="s">
        <v>430</v>
      </c>
      <c r="G88" s="15" t="s">
        <v>514</v>
      </c>
      <c r="H88" s="17">
        <v>25.13</v>
      </c>
      <c r="I88" s="18">
        <v>31</v>
      </c>
      <c r="J88" s="19">
        <f t="shared" si="4"/>
        <v>1378.8831</v>
      </c>
      <c r="K88" s="20">
        <v>33.33</v>
      </c>
      <c r="L88" s="19">
        <f t="shared" si="5"/>
        <v>1412.2131</v>
      </c>
      <c r="M88" s="21">
        <v>13315723630</v>
      </c>
    </row>
    <row r="89" s="3" customFormat="1" customHeight="1" spans="1:13">
      <c r="A89" s="14">
        <f t="shared" si="3"/>
        <v>87</v>
      </c>
      <c r="B89" s="62" t="s">
        <v>432</v>
      </c>
      <c r="C89" s="15" t="s">
        <v>433</v>
      </c>
      <c r="D89" s="16" t="s">
        <v>434</v>
      </c>
      <c r="E89" s="15" t="s">
        <v>17</v>
      </c>
      <c r="F89" s="172" t="s">
        <v>435</v>
      </c>
      <c r="G89" s="15" t="s">
        <v>457</v>
      </c>
      <c r="H89" s="17">
        <v>25.06</v>
      </c>
      <c r="I89" s="18">
        <v>31</v>
      </c>
      <c r="J89" s="19">
        <f t="shared" si="4"/>
        <v>1375.0422</v>
      </c>
      <c r="K89" s="20">
        <v>33.33</v>
      </c>
      <c r="L89" s="19">
        <f t="shared" si="5"/>
        <v>1408.3722</v>
      </c>
      <c r="M89" s="18">
        <v>13785781239</v>
      </c>
    </row>
    <row r="90" s="3" customFormat="1" customHeight="1" spans="1:13">
      <c r="A90" s="14">
        <f t="shared" si="3"/>
        <v>88</v>
      </c>
      <c r="B90" s="62" t="s">
        <v>436</v>
      </c>
      <c r="C90" s="15" t="s">
        <v>437</v>
      </c>
      <c r="D90" s="16" t="s">
        <v>438</v>
      </c>
      <c r="E90" s="15" t="s">
        <v>17</v>
      </c>
      <c r="F90" s="172" t="s">
        <v>439</v>
      </c>
      <c r="G90" s="15" t="s">
        <v>469</v>
      </c>
      <c r="H90" s="17">
        <v>25.06</v>
      </c>
      <c r="I90" s="18">
        <v>31</v>
      </c>
      <c r="J90" s="19">
        <f t="shared" si="4"/>
        <v>1375.0422</v>
      </c>
      <c r="K90" s="20">
        <v>33.33</v>
      </c>
      <c r="L90" s="19">
        <f t="shared" si="5"/>
        <v>1408.3722</v>
      </c>
      <c r="M90" s="18">
        <v>15633174875</v>
      </c>
    </row>
    <row r="91" s="3" customFormat="1" customHeight="1" spans="1:13">
      <c r="A91" s="14">
        <f t="shared" si="3"/>
        <v>89</v>
      </c>
      <c r="B91" s="22" t="s">
        <v>440</v>
      </c>
      <c r="C91" s="22" t="s">
        <v>441</v>
      </c>
      <c r="D91" s="16" t="s">
        <v>442</v>
      </c>
      <c r="E91" s="15" t="s">
        <v>36</v>
      </c>
      <c r="F91" s="16" t="s">
        <v>443</v>
      </c>
      <c r="G91" s="15" t="s">
        <v>444</v>
      </c>
      <c r="H91" s="17">
        <v>43.61</v>
      </c>
      <c r="I91" s="18">
        <v>31</v>
      </c>
      <c r="J91" s="19">
        <f t="shared" si="4"/>
        <v>2392.8807</v>
      </c>
      <c r="K91" s="20">
        <v>33.33</v>
      </c>
      <c r="L91" s="19">
        <f t="shared" si="5"/>
        <v>2426.2107</v>
      </c>
      <c r="M91" s="21">
        <v>18503179525</v>
      </c>
    </row>
    <row r="92" s="3" customFormat="1" customHeight="1" spans="1:13">
      <c r="A92" s="14">
        <f t="shared" si="3"/>
        <v>90</v>
      </c>
      <c r="B92" s="59" t="s">
        <v>446</v>
      </c>
      <c r="C92" s="15" t="s">
        <v>447</v>
      </c>
      <c r="D92" s="16" t="s">
        <v>448</v>
      </c>
      <c r="E92" s="16" t="s">
        <v>17</v>
      </c>
      <c r="F92" s="16" t="s">
        <v>449</v>
      </c>
      <c r="G92" s="15" t="s">
        <v>469</v>
      </c>
      <c r="H92" s="17">
        <v>25.06</v>
      </c>
      <c r="I92" s="18">
        <v>31</v>
      </c>
      <c r="J92" s="19">
        <f t="shared" si="4"/>
        <v>1375.0422</v>
      </c>
      <c r="K92" s="20">
        <v>33.33</v>
      </c>
      <c r="L92" s="19">
        <f t="shared" si="5"/>
        <v>1408.3722</v>
      </c>
      <c r="M92" s="21">
        <v>19932206678</v>
      </c>
    </row>
    <row r="93" s="3" customFormat="1" customHeight="1" spans="1:13">
      <c r="A93" s="35" t="s">
        <v>451</v>
      </c>
      <c r="B93" s="36"/>
      <c r="C93" s="37"/>
      <c r="D93" s="37"/>
      <c r="E93" s="37"/>
      <c r="F93" s="37"/>
      <c r="G93" s="38"/>
      <c r="H93" s="39">
        <f t="shared" ref="H93:L93" si="6">SUM(H3:H92)</f>
        <v>2406.89</v>
      </c>
      <c r="I93" s="37"/>
      <c r="J93" s="39">
        <f t="shared" si="6"/>
        <v>131225.1627</v>
      </c>
      <c r="K93" s="39">
        <f t="shared" si="6"/>
        <v>2947.01</v>
      </c>
      <c r="L93" s="39">
        <f t="shared" si="6"/>
        <v>134172.1727</v>
      </c>
      <c r="M93" s="38"/>
    </row>
    <row r="94" s="3" customFormat="1" customHeight="1" spans="1:13">
      <c r="A94" s="40" t="s">
        <v>517</v>
      </c>
      <c r="B94" s="41"/>
      <c r="C94" s="42"/>
      <c r="D94" s="42"/>
      <c r="E94" s="42"/>
      <c r="F94" s="42"/>
      <c r="G94" s="43"/>
      <c r="H94" s="44">
        <v>278.29</v>
      </c>
      <c r="I94" s="37"/>
      <c r="J94" s="44">
        <v>15001.78</v>
      </c>
      <c r="K94" s="44">
        <v>0</v>
      </c>
      <c r="L94" s="44">
        <f>J94</f>
        <v>15001.78</v>
      </c>
      <c r="M94" s="43"/>
    </row>
    <row r="95" s="3" customFormat="1" hidden="1" customHeight="1" spans="1:13">
      <c r="A95" s="45"/>
      <c r="B95" s="46"/>
      <c r="C95" s="42"/>
      <c r="D95" s="42"/>
      <c r="E95" s="42"/>
      <c r="F95" s="42"/>
      <c r="G95" s="43"/>
      <c r="H95" s="44"/>
      <c r="I95" s="37"/>
      <c r="J95" s="44">
        <f>H95*I95*1.77</f>
        <v>0</v>
      </c>
      <c r="K95" s="44">
        <v>0</v>
      </c>
      <c r="L95" s="44">
        <f>J95</f>
        <v>0</v>
      </c>
      <c r="M95" s="43"/>
    </row>
    <row r="96" s="3" customFormat="1" customHeight="1" spans="1:13">
      <c r="A96" s="47" t="s">
        <v>453</v>
      </c>
      <c r="B96" s="48"/>
      <c r="C96" s="49"/>
      <c r="D96" s="49"/>
      <c r="E96" s="49"/>
      <c r="F96" s="49"/>
      <c r="G96" s="50"/>
      <c r="H96" s="51">
        <f t="shared" ref="H96:K96" si="7">SUM(H93:H95)</f>
        <v>2685.18</v>
      </c>
      <c r="I96" s="52"/>
      <c r="J96" s="53">
        <f t="shared" si="7"/>
        <v>146226.9427</v>
      </c>
      <c r="K96" s="52">
        <f t="shared" si="7"/>
        <v>2947.01</v>
      </c>
      <c r="L96" s="54">
        <f>L93+L94</f>
        <v>149173.9527</v>
      </c>
      <c r="M96" s="49"/>
    </row>
    <row r="97" s="3" customFormat="1" ht="54" customHeight="1" spans="1:13">
      <c r="A97" s="55" t="s">
        <v>454</v>
      </c>
      <c r="B97" s="55"/>
      <c r="C97" s="75" t="s">
        <v>604</v>
      </c>
      <c r="D97" s="75"/>
      <c r="E97" s="75"/>
      <c r="F97" s="75"/>
      <c r="G97" s="75"/>
      <c r="H97" s="75"/>
      <c r="I97" s="75"/>
      <c r="J97" s="75"/>
      <c r="K97" s="75"/>
      <c r="L97" s="75"/>
      <c r="M97" s="75"/>
    </row>
  </sheetData>
  <mergeCells count="7">
    <mergeCell ref="A1:M1"/>
    <mergeCell ref="A93:B93"/>
    <mergeCell ref="A96:B96"/>
    <mergeCell ref="A97:B97"/>
    <mergeCell ref="C97:M97"/>
    <mergeCell ref="H52:H53"/>
    <mergeCell ref="A94:B95"/>
  </mergeCells>
  <conditionalFormatting sqref="D3">
    <cfRule type="duplicateValues" dxfId="0" priority="41"/>
  </conditionalFormatting>
  <conditionalFormatting sqref="D4">
    <cfRule type="duplicateValues" dxfId="0" priority="2"/>
  </conditionalFormatting>
  <conditionalFormatting sqref="D5">
    <cfRule type="duplicateValues" dxfId="0" priority="40"/>
  </conditionalFormatting>
  <conditionalFormatting sqref="D6">
    <cfRule type="duplicateValues" dxfId="0" priority="39"/>
  </conditionalFormatting>
  <conditionalFormatting sqref="D7">
    <cfRule type="duplicateValues" dxfId="0" priority="12"/>
  </conditionalFormatting>
  <conditionalFormatting sqref="D8">
    <cfRule type="duplicateValues" dxfId="0" priority="11"/>
  </conditionalFormatting>
  <conditionalFormatting sqref="D9">
    <cfRule type="duplicateValues" dxfId="0" priority="10"/>
  </conditionalFormatting>
  <conditionalFormatting sqref="D10">
    <cfRule type="duplicateValues" dxfId="0" priority="38"/>
  </conditionalFormatting>
  <conditionalFormatting sqref="D13">
    <cfRule type="duplicateValues" dxfId="0" priority="26"/>
  </conditionalFormatting>
  <conditionalFormatting sqref="D14">
    <cfRule type="duplicateValues" dxfId="0" priority="25"/>
  </conditionalFormatting>
  <conditionalFormatting sqref="D15">
    <cfRule type="duplicateValues" dxfId="0" priority="9"/>
  </conditionalFormatting>
  <conditionalFormatting sqref="D17">
    <cfRule type="duplicateValues" dxfId="0" priority="20"/>
  </conditionalFormatting>
  <conditionalFormatting sqref="D18">
    <cfRule type="duplicateValues" dxfId="0" priority="8"/>
  </conditionalFormatting>
  <conditionalFormatting sqref="D19">
    <cfRule type="duplicateValues" dxfId="0" priority="37"/>
  </conditionalFormatting>
  <conditionalFormatting sqref="D20">
    <cfRule type="duplicateValues" dxfId="0" priority="36"/>
  </conditionalFormatting>
  <conditionalFormatting sqref="D24">
    <cfRule type="duplicateValues" dxfId="0" priority="5"/>
  </conditionalFormatting>
  <conditionalFormatting sqref="D25">
    <cfRule type="duplicateValues" dxfId="0" priority="35"/>
  </conditionalFormatting>
  <conditionalFormatting sqref="D26">
    <cfRule type="duplicateValues" dxfId="0" priority="24"/>
  </conditionalFormatting>
  <conditionalFormatting sqref="D27">
    <cfRule type="duplicateValues" dxfId="0" priority="34"/>
  </conditionalFormatting>
  <conditionalFormatting sqref="D28">
    <cfRule type="duplicateValues" dxfId="0" priority="23"/>
  </conditionalFormatting>
  <conditionalFormatting sqref="D30">
    <cfRule type="duplicateValues" dxfId="0" priority="33"/>
  </conditionalFormatting>
  <conditionalFormatting sqref="D31">
    <cfRule type="duplicateValues" dxfId="0" priority="7"/>
  </conditionalFormatting>
  <conditionalFormatting sqref="D32">
    <cfRule type="duplicateValues" dxfId="0" priority="4"/>
  </conditionalFormatting>
  <conditionalFormatting sqref="D35">
    <cfRule type="duplicateValues" dxfId="0" priority="32"/>
  </conditionalFormatting>
  <conditionalFormatting sqref="D36">
    <cfRule type="duplicateValues" dxfId="0" priority="31"/>
  </conditionalFormatting>
  <conditionalFormatting sqref="D37">
    <cfRule type="duplicateValues" dxfId="0" priority="22"/>
  </conditionalFormatting>
  <conditionalFormatting sqref="D38">
    <cfRule type="duplicateValues" dxfId="0" priority="3"/>
  </conditionalFormatting>
  <conditionalFormatting sqref="D39">
    <cfRule type="duplicateValues" dxfId="0" priority="46"/>
  </conditionalFormatting>
  <conditionalFormatting sqref="D41">
    <cfRule type="duplicateValues" dxfId="0" priority="44"/>
  </conditionalFormatting>
  <conditionalFormatting sqref="D42">
    <cfRule type="duplicateValues" dxfId="0" priority="43"/>
  </conditionalFormatting>
  <conditionalFormatting sqref="D46">
    <cfRule type="duplicateValues" dxfId="0" priority="6"/>
  </conditionalFormatting>
  <conditionalFormatting sqref="D51">
    <cfRule type="duplicateValues" dxfId="0" priority="19"/>
  </conditionalFormatting>
  <conditionalFormatting sqref="D53">
    <cfRule type="duplicateValues" dxfId="0" priority="1"/>
  </conditionalFormatting>
  <conditionalFormatting sqref="D56">
    <cfRule type="duplicateValues" dxfId="0" priority="21"/>
  </conditionalFormatting>
  <conditionalFormatting sqref="D57">
    <cfRule type="duplicateValues" dxfId="0" priority="16"/>
  </conditionalFormatting>
  <conditionalFormatting sqref="D61">
    <cfRule type="duplicateValues" dxfId="0" priority="30"/>
  </conditionalFormatting>
  <conditionalFormatting sqref="D62">
    <cfRule type="duplicateValues" dxfId="0" priority="17"/>
  </conditionalFormatting>
  <conditionalFormatting sqref="D66">
    <cfRule type="duplicateValues" dxfId="0" priority="18"/>
  </conditionalFormatting>
  <conditionalFormatting sqref="D67">
    <cfRule type="duplicateValues" dxfId="0" priority="15"/>
  </conditionalFormatting>
  <conditionalFormatting sqref="D73">
    <cfRule type="duplicateValues" dxfId="0" priority="29"/>
  </conditionalFormatting>
  <conditionalFormatting sqref="D80">
    <cfRule type="duplicateValues" dxfId="0" priority="14"/>
  </conditionalFormatting>
  <conditionalFormatting sqref="D81">
    <cfRule type="duplicateValues" dxfId="0" priority="28"/>
  </conditionalFormatting>
  <conditionalFormatting sqref="D82">
    <cfRule type="duplicateValues" dxfId="0" priority="13"/>
  </conditionalFormatting>
  <conditionalFormatting sqref="D89">
    <cfRule type="duplicateValues" dxfId="0" priority="27"/>
  </conditionalFormatting>
  <conditionalFormatting sqref="D92">
    <cfRule type="duplicateValues" dxfId="0" priority="42"/>
  </conditionalFormatting>
  <conditionalFormatting sqref="D11:D12 D43:D45 D34 D52 D54:D55 D47:D50 D58:D60 D63:D65 D68:D72 D90:D91 D83:D88 D76:D79 D29 D21:D23">
    <cfRule type="duplicateValues" dxfId="0" priority="47"/>
  </conditionalFormatting>
  <conditionalFormatting sqref="D33 D40">
    <cfRule type="duplicateValues" dxfId="0" priority="45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5"/>
  <sheetViews>
    <sheetView tabSelected="1" workbookViewId="0">
      <selection activeCell="P9" sqref="P9"/>
    </sheetView>
  </sheetViews>
  <sheetFormatPr defaultColWidth="9" defaultRowHeight="30" customHeight="1"/>
  <cols>
    <col min="1" max="1" width="4.72222222222222" style="6" customWidth="1"/>
    <col min="2" max="2" width="6.5462962962963" style="6" customWidth="1"/>
    <col min="3" max="3" width="21.1111111111111" style="6" customWidth="1"/>
    <col min="4" max="4" width="7.17592592592593" style="6" customWidth="1"/>
    <col min="5" max="5" width="4.24074074074074" style="6" customWidth="1"/>
    <col min="6" max="6" width="19.7777777777778" style="6" customWidth="1"/>
    <col min="7" max="7" width="22" style="7" customWidth="1"/>
    <col min="8" max="8" width="9.55555555555556" style="7" customWidth="1"/>
    <col min="9" max="9" width="4.37962962962963" style="6" customWidth="1"/>
    <col min="10" max="10" width="11.5555555555556" style="8" customWidth="1"/>
    <col min="11" max="11" width="9.44444444444444" style="6" customWidth="1"/>
    <col min="12" max="12" width="11.5555555555556" style="8" customWidth="1"/>
    <col min="13" max="13" width="13.3333333333333" style="6" customWidth="1"/>
    <col min="14" max="16384" width="9" style="1"/>
  </cols>
  <sheetData>
    <row r="1" s="1" customFormat="1" ht="46" customHeight="1" spans="1:13">
      <c r="A1" s="9" t="s">
        <v>605</v>
      </c>
      <c r="B1" s="9"/>
      <c r="C1" s="9"/>
      <c r="D1" s="9"/>
      <c r="E1" s="9"/>
      <c r="F1" s="9"/>
      <c r="G1" s="9"/>
      <c r="H1" s="9"/>
      <c r="I1" s="9"/>
      <c r="J1" s="10"/>
      <c r="K1" s="9"/>
      <c r="L1" s="10"/>
      <c r="M1" s="9"/>
    </row>
    <row r="2" s="2" customFormat="1" customHeight="1" spans="1:13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2" t="s">
        <v>8</v>
      </c>
      <c r="I2" s="11" t="s">
        <v>9</v>
      </c>
      <c r="J2" s="13" t="s">
        <v>10</v>
      </c>
      <c r="K2" s="11" t="s">
        <v>11</v>
      </c>
      <c r="L2" s="13" t="s">
        <v>12</v>
      </c>
      <c r="M2" s="11" t="s">
        <v>13</v>
      </c>
    </row>
    <row r="3" s="3" customFormat="1" customHeight="1" spans="1:13">
      <c r="A3" s="14">
        <f t="shared" ref="A3:A52" si="0">ROW()-2</f>
        <v>1</v>
      </c>
      <c r="B3" s="15" t="s">
        <v>14</v>
      </c>
      <c r="C3" s="15" t="s">
        <v>15</v>
      </c>
      <c r="D3" s="16" t="s">
        <v>16</v>
      </c>
      <c r="E3" s="15" t="s">
        <v>17</v>
      </c>
      <c r="F3" s="15" t="s">
        <v>18</v>
      </c>
      <c r="G3" s="15" t="s">
        <v>457</v>
      </c>
      <c r="H3" s="17">
        <v>26.89</v>
      </c>
      <c r="I3" s="18">
        <v>31</v>
      </c>
      <c r="J3" s="19">
        <f t="shared" ref="J3:J52" si="1">H3*1.77*I3</f>
        <v>1475.4543</v>
      </c>
      <c r="K3" s="20">
        <v>33.33</v>
      </c>
      <c r="L3" s="19">
        <f t="shared" ref="L3:L66" si="2">J3+K3</f>
        <v>1508.7843</v>
      </c>
      <c r="M3" s="21">
        <v>17731779199</v>
      </c>
    </row>
    <row r="4" s="3" customFormat="1" customHeight="1" spans="1:13">
      <c r="A4" s="14">
        <f t="shared" si="0"/>
        <v>2</v>
      </c>
      <c r="B4" s="16" t="s">
        <v>592</v>
      </c>
      <c r="C4" s="15" t="s">
        <v>593</v>
      </c>
      <c r="D4" s="16" t="s">
        <v>594</v>
      </c>
      <c r="E4" s="16" t="s">
        <v>17</v>
      </c>
      <c r="F4" s="15" t="s">
        <v>595</v>
      </c>
      <c r="G4" s="15" t="s">
        <v>596</v>
      </c>
      <c r="H4" s="17">
        <v>26.66</v>
      </c>
      <c r="I4" s="18">
        <v>31</v>
      </c>
      <c r="J4" s="19">
        <f t="shared" si="1"/>
        <v>1462.8342</v>
      </c>
      <c r="K4" s="20">
        <v>33.33</v>
      </c>
      <c r="L4" s="19">
        <f t="shared" si="2"/>
        <v>1496.1642</v>
      </c>
      <c r="M4" s="16" t="s">
        <v>597</v>
      </c>
    </row>
    <row r="5" s="3" customFormat="1" customHeight="1" spans="1:13">
      <c r="A5" s="14">
        <f t="shared" si="0"/>
        <v>3</v>
      </c>
      <c r="B5" s="15" t="s">
        <v>21</v>
      </c>
      <c r="C5" s="15" t="s">
        <v>22</v>
      </c>
      <c r="D5" s="16" t="s">
        <v>23</v>
      </c>
      <c r="E5" s="15" t="s">
        <v>17</v>
      </c>
      <c r="F5" s="15" t="s">
        <v>24</v>
      </c>
      <c r="G5" s="15" t="s">
        <v>25</v>
      </c>
      <c r="H5" s="17">
        <v>26.82</v>
      </c>
      <c r="I5" s="18">
        <v>31</v>
      </c>
      <c r="J5" s="19">
        <f t="shared" si="1"/>
        <v>1471.6134</v>
      </c>
      <c r="K5" s="20">
        <v>33.33</v>
      </c>
      <c r="L5" s="19">
        <f t="shared" si="2"/>
        <v>1504.9434</v>
      </c>
      <c r="M5" s="21">
        <v>15194716759</v>
      </c>
    </row>
    <row r="6" s="3" customFormat="1" customHeight="1" spans="1:13">
      <c r="A6" s="14">
        <f t="shared" si="0"/>
        <v>4</v>
      </c>
      <c r="B6" s="15" t="s">
        <v>27</v>
      </c>
      <c r="C6" s="22" t="s">
        <v>28</v>
      </c>
      <c r="D6" s="16" t="s">
        <v>29</v>
      </c>
      <c r="E6" s="15" t="s">
        <v>17</v>
      </c>
      <c r="F6" s="15" t="s">
        <v>30</v>
      </c>
      <c r="G6" s="15" t="s">
        <v>31</v>
      </c>
      <c r="H6" s="17">
        <v>34.69</v>
      </c>
      <c r="I6" s="18">
        <v>31</v>
      </c>
      <c r="J6" s="19">
        <f t="shared" si="1"/>
        <v>1903.4403</v>
      </c>
      <c r="K6" s="20">
        <v>33.33</v>
      </c>
      <c r="L6" s="19">
        <f t="shared" si="2"/>
        <v>1936.7703</v>
      </c>
      <c r="M6" s="21">
        <v>15131724567</v>
      </c>
    </row>
    <row r="7" s="3" customFormat="1" customHeight="1" spans="1:13">
      <c r="A7" s="14">
        <f t="shared" si="0"/>
        <v>5</v>
      </c>
      <c r="B7" s="15" t="s">
        <v>521</v>
      </c>
      <c r="C7" s="15" t="s">
        <v>522</v>
      </c>
      <c r="D7" s="23" t="s">
        <v>523</v>
      </c>
      <c r="E7" s="15" t="s">
        <v>36</v>
      </c>
      <c r="F7" s="15" t="s">
        <v>524</v>
      </c>
      <c r="G7" s="15" t="s">
        <v>525</v>
      </c>
      <c r="H7" s="17">
        <v>27.05</v>
      </c>
      <c r="I7" s="18">
        <v>31</v>
      </c>
      <c r="J7" s="19">
        <f t="shared" si="1"/>
        <v>1484.2335</v>
      </c>
      <c r="K7" s="20">
        <v>33.33</v>
      </c>
      <c r="L7" s="19">
        <f t="shared" si="2"/>
        <v>1517.5635</v>
      </c>
      <c r="M7" s="23">
        <v>13833778167</v>
      </c>
    </row>
    <row r="8" s="3" customFormat="1" customHeight="1" spans="1:13">
      <c r="A8" s="14">
        <f t="shared" si="0"/>
        <v>6</v>
      </c>
      <c r="B8" s="15" t="s">
        <v>526</v>
      </c>
      <c r="C8" s="15" t="s">
        <v>527</v>
      </c>
      <c r="D8" s="23" t="s">
        <v>528</v>
      </c>
      <c r="E8" s="15" t="s">
        <v>17</v>
      </c>
      <c r="F8" s="15" t="s">
        <v>529</v>
      </c>
      <c r="G8" s="15" t="s">
        <v>530</v>
      </c>
      <c r="H8" s="17">
        <v>27.05</v>
      </c>
      <c r="I8" s="18">
        <v>31</v>
      </c>
      <c r="J8" s="19">
        <f t="shared" si="1"/>
        <v>1484.2335</v>
      </c>
      <c r="K8" s="20">
        <v>33.33</v>
      </c>
      <c r="L8" s="19">
        <f t="shared" si="2"/>
        <v>1517.5635</v>
      </c>
      <c r="M8" s="21">
        <v>13833777227</v>
      </c>
    </row>
    <row r="9" s="3" customFormat="1" customHeight="1" spans="1:13">
      <c r="A9" s="14">
        <f t="shared" si="0"/>
        <v>7</v>
      </c>
      <c r="B9" s="15" t="s">
        <v>531</v>
      </c>
      <c r="C9" s="15" t="s">
        <v>532</v>
      </c>
      <c r="D9" s="23" t="s">
        <v>533</v>
      </c>
      <c r="E9" s="15" t="s">
        <v>36</v>
      </c>
      <c r="F9" s="15" t="s">
        <v>534</v>
      </c>
      <c r="G9" s="15" t="s">
        <v>535</v>
      </c>
      <c r="H9" s="17">
        <v>26.98</v>
      </c>
      <c r="I9" s="18">
        <v>31</v>
      </c>
      <c r="J9" s="19">
        <f t="shared" si="1"/>
        <v>1480.3926</v>
      </c>
      <c r="K9" s="20">
        <v>33.33</v>
      </c>
      <c r="L9" s="19">
        <f t="shared" si="2"/>
        <v>1513.7226</v>
      </c>
      <c r="M9" s="21">
        <v>18132290404</v>
      </c>
    </row>
    <row r="10" s="3" customFormat="1" customHeight="1" spans="1:13">
      <c r="A10" s="14">
        <f t="shared" si="0"/>
        <v>8</v>
      </c>
      <c r="B10" s="15" t="s">
        <v>33</v>
      </c>
      <c r="C10" s="22" t="s">
        <v>34</v>
      </c>
      <c r="D10" s="16" t="s">
        <v>35</v>
      </c>
      <c r="E10" s="15" t="s">
        <v>17</v>
      </c>
      <c r="F10" s="15" t="s">
        <v>37</v>
      </c>
      <c r="G10" s="15" t="s">
        <v>38</v>
      </c>
      <c r="H10" s="17">
        <v>27.05</v>
      </c>
      <c r="I10" s="18">
        <v>31</v>
      </c>
      <c r="J10" s="19">
        <f t="shared" si="1"/>
        <v>1484.2335</v>
      </c>
      <c r="K10" s="20">
        <v>33.33</v>
      </c>
      <c r="L10" s="19">
        <f t="shared" si="2"/>
        <v>1517.5635</v>
      </c>
      <c r="M10" s="21">
        <v>13832766826</v>
      </c>
    </row>
    <row r="11" s="3" customFormat="1" customHeight="1" spans="1:13">
      <c r="A11" s="14">
        <f t="shared" si="0"/>
        <v>9</v>
      </c>
      <c r="B11" s="15" t="s">
        <v>40</v>
      </c>
      <c r="C11" s="15" t="s">
        <v>41</v>
      </c>
      <c r="D11" s="16" t="s">
        <v>42</v>
      </c>
      <c r="E11" s="15" t="s">
        <v>36</v>
      </c>
      <c r="F11" s="15" t="s">
        <v>43</v>
      </c>
      <c r="G11" s="15" t="s">
        <v>458</v>
      </c>
      <c r="H11" s="17">
        <v>26.98</v>
      </c>
      <c r="I11" s="18">
        <v>31</v>
      </c>
      <c r="J11" s="19">
        <f t="shared" si="1"/>
        <v>1480.3926</v>
      </c>
      <c r="K11" s="20">
        <v>33.33</v>
      </c>
      <c r="L11" s="19">
        <f t="shared" si="2"/>
        <v>1513.7226</v>
      </c>
      <c r="M11" s="21">
        <v>15512886608</v>
      </c>
    </row>
    <row r="12" s="3" customFormat="1" customHeight="1" spans="1:13">
      <c r="A12" s="14">
        <f t="shared" si="0"/>
        <v>10</v>
      </c>
      <c r="B12" s="15" t="s">
        <v>459</v>
      </c>
      <c r="C12" s="15" t="s">
        <v>460</v>
      </c>
      <c r="D12" s="16" t="s">
        <v>48</v>
      </c>
      <c r="E12" s="15" t="s">
        <v>17</v>
      </c>
      <c r="F12" s="15" t="s">
        <v>461</v>
      </c>
      <c r="G12" s="16" t="s">
        <v>462</v>
      </c>
      <c r="H12" s="17">
        <v>26.98</v>
      </c>
      <c r="I12" s="18">
        <v>31</v>
      </c>
      <c r="J12" s="19">
        <f t="shared" si="1"/>
        <v>1480.3926</v>
      </c>
      <c r="K12" s="20">
        <v>33.33</v>
      </c>
      <c r="L12" s="19">
        <f t="shared" si="2"/>
        <v>1513.7226</v>
      </c>
      <c r="M12" s="21">
        <v>17732486407</v>
      </c>
    </row>
    <row r="13" s="3" customFormat="1" customHeight="1" spans="1:13">
      <c r="A13" s="14">
        <f t="shared" si="0"/>
        <v>11</v>
      </c>
      <c r="B13" s="15" t="s">
        <v>52</v>
      </c>
      <c r="C13" s="15" t="s">
        <v>53</v>
      </c>
      <c r="D13" s="16" t="s">
        <v>54</v>
      </c>
      <c r="E13" s="15" t="s">
        <v>17</v>
      </c>
      <c r="F13" s="15" t="s">
        <v>55</v>
      </c>
      <c r="G13" s="15" t="s">
        <v>606</v>
      </c>
      <c r="H13" s="17">
        <v>26.98</v>
      </c>
      <c r="I13" s="18">
        <v>31</v>
      </c>
      <c r="J13" s="19">
        <f t="shared" si="1"/>
        <v>1480.3926</v>
      </c>
      <c r="K13" s="20">
        <v>33.33</v>
      </c>
      <c r="L13" s="19">
        <f t="shared" si="2"/>
        <v>1513.7226</v>
      </c>
      <c r="M13" s="21">
        <v>15511775816</v>
      </c>
    </row>
    <row r="14" s="4" customFormat="1" customHeight="1" spans="1:13">
      <c r="A14" s="14">
        <f t="shared" si="0"/>
        <v>12</v>
      </c>
      <c r="B14" s="15" t="s">
        <v>57</v>
      </c>
      <c r="C14" s="15" t="s">
        <v>58</v>
      </c>
      <c r="D14" s="16" t="s">
        <v>59</v>
      </c>
      <c r="E14" s="15" t="s">
        <v>17</v>
      </c>
      <c r="F14" s="15" t="s">
        <v>60</v>
      </c>
      <c r="G14" s="15" t="s">
        <v>303</v>
      </c>
      <c r="H14" s="24">
        <v>27.05</v>
      </c>
      <c r="I14" s="18">
        <v>31</v>
      </c>
      <c r="J14" s="19">
        <f t="shared" si="1"/>
        <v>1484.2335</v>
      </c>
      <c r="K14" s="20">
        <v>33.33</v>
      </c>
      <c r="L14" s="19">
        <f t="shared" si="2"/>
        <v>1517.5635</v>
      </c>
      <c r="M14" s="21">
        <v>18633731627</v>
      </c>
    </row>
    <row r="15" s="4" customFormat="1" customHeight="1" spans="1:13">
      <c r="A15" s="14">
        <f t="shared" si="0"/>
        <v>13</v>
      </c>
      <c r="B15" s="25" t="s">
        <v>538</v>
      </c>
      <c r="C15" s="26" t="s">
        <v>539</v>
      </c>
      <c r="D15" s="27" t="s">
        <v>65</v>
      </c>
      <c r="E15" s="26" t="s">
        <v>17</v>
      </c>
      <c r="F15" s="177" t="s">
        <v>540</v>
      </c>
      <c r="G15" s="26" t="s">
        <v>541</v>
      </c>
      <c r="H15" s="24">
        <v>27.05</v>
      </c>
      <c r="I15" s="18">
        <v>31</v>
      </c>
      <c r="J15" s="19">
        <f t="shared" si="1"/>
        <v>1484.2335</v>
      </c>
      <c r="K15" s="20">
        <v>33.33</v>
      </c>
      <c r="L15" s="19">
        <f t="shared" si="2"/>
        <v>1517.5635</v>
      </c>
      <c r="M15" s="18">
        <v>18501377045</v>
      </c>
    </row>
    <row r="16" s="3" customFormat="1" customHeight="1" spans="1:13">
      <c r="A16" s="14">
        <f t="shared" si="0"/>
        <v>14</v>
      </c>
      <c r="B16" s="15" t="s">
        <v>68</v>
      </c>
      <c r="C16" s="15" t="s">
        <v>69</v>
      </c>
      <c r="D16" s="16" t="s">
        <v>70</v>
      </c>
      <c r="E16" s="15" t="s">
        <v>17</v>
      </c>
      <c r="F16" s="15" t="s">
        <v>71</v>
      </c>
      <c r="G16" s="15" t="s">
        <v>67</v>
      </c>
      <c r="H16" s="17">
        <v>26.98</v>
      </c>
      <c r="I16" s="18">
        <v>31</v>
      </c>
      <c r="J16" s="19">
        <f t="shared" si="1"/>
        <v>1480.3926</v>
      </c>
      <c r="K16" s="20">
        <v>33.33</v>
      </c>
      <c r="L16" s="19">
        <f t="shared" si="2"/>
        <v>1513.7226</v>
      </c>
      <c r="M16" s="21">
        <v>13582714198</v>
      </c>
    </row>
    <row r="17" s="3" customFormat="1" customHeight="1" spans="1:13">
      <c r="A17" s="14">
        <f t="shared" si="0"/>
        <v>15</v>
      </c>
      <c r="B17" s="15" t="s">
        <v>73</v>
      </c>
      <c r="C17" s="15" t="s">
        <v>74</v>
      </c>
      <c r="D17" s="16" t="s">
        <v>75</v>
      </c>
      <c r="E17" s="29" t="s">
        <v>17</v>
      </c>
      <c r="F17" s="15" t="s">
        <v>76</v>
      </c>
      <c r="G17" s="15" t="s">
        <v>465</v>
      </c>
      <c r="H17" s="17">
        <v>27.05</v>
      </c>
      <c r="I17" s="18">
        <v>31</v>
      </c>
      <c r="J17" s="19">
        <f t="shared" si="1"/>
        <v>1484.2335</v>
      </c>
      <c r="K17" s="20">
        <v>33.33</v>
      </c>
      <c r="L17" s="19">
        <f t="shared" si="2"/>
        <v>1517.5635</v>
      </c>
      <c r="M17" s="21">
        <v>13613275656</v>
      </c>
    </row>
    <row r="18" s="3" customFormat="1" customHeight="1" spans="1:13">
      <c r="A18" s="14">
        <f t="shared" si="0"/>
        <v>16</v>
      </c>
      <c r="B18" s="15" t="s">
        <v>542</v>
      </c>
      <c r="C18" s="15" t="s">
        <v>543</v>
      </c>
      <c r="D18" s="23" t="s">
        <v>544</v>
      </c>
      <c r="E18" s="15" t="s">
        <v>36</v>
      </c>
      <c r="F18" s="15" t="s">
        <v>545</v>
      </c>
      <c r="G18" s="15" t="s">
        <v>546</v>
      </c>
      <c r="H18" s="17">
        <v>27.05</v>
      </c>
      <c r="I18" s="18">
        <v>31</v>
      </c>
      <c r="J18" s="19">
        <f t="shared" si="1"/>
        <v>1484.2335</v>
      </c>
      <c r="K18" s="20">
        <v>33.33</v>
      </c>
      <c r="L18" s="19">
        <f t="shared" si="2"/>
        <v>1517.5635</v>
      </c>
      <c r="M18" s="21">
        <v>19931727890</v>
      </c>
    </row>
    <row r="19" s="3" customFormat="1" customHeight="1" spans="1:13">
      <c r="A19" s="14">
        <f t="shared" si="0"/>
        <v>17</v>
      </c>
      <c r="B19" s="15" t="s">
        <v>79</v>
      </c>
      <c r="C19" s="15" t="s">
        <v>80</v>
      </c>
      <c r="D19" s="16" t="s">
        <v>81</v>
      </c>
      <c r="E19" s="15" t="s">
        <v>36</v>
      </c>
      <c r="F19" s="15" t="s">
        <v>82</v>
      </c>
      <c r="G19" s="15" t="s">
        <v>457</v>
      </c>
      <c r="H19" s="17">
        <v>26.98</v>
      </c>
      <c r="I19" s="18">
        <v>31</v>
      </c>
      <c r="J19" s="19">
        <f t="shared" si="1"/>
        <v>1480.3926</v>
      </c>
      <c r="K19" s="20">
        <v>33.33</v>
      </c>
      <c r="L19" s="19">
        <f t="shared" si="2"/>
        <v>1513.7226</v>
      </c>
      <c r="M19" s="21">
        <v>13643263126</v>
      </c>
    </row>
    <row r="20" s="3" customFormat="1" customHeight="1" spans="1:13">
      <c r="A20" s="14">
        <f t="shared" si="0"/>
        <v>18</v>
      </c>
      <c r="B20" s="15" t="s">
        <v>84</v>
      </c>
      <c r="C20" s="15" t="s">
        <v>85</v>
      </c>
      <c r="D20" s="16" t="s">
        <v>86</v>
      </c>
      <c r="E20" s="15" t="s">
        <v>36</v>
      </c>
      <c r="F20" s="15" t="s">
        <v>87</v>
      </c>
      <c r="G20" s="15" t="s">
        <v>457</v>
      </c>
      <c r="H20" s="17">
        <v>27.05</v>
      </c>
      <c r="I20" s="18">
        <v>31</v>
      </c>
      <c r="J20" s="19">
        <f t="shared" si="1"/>
        <v>1484.2335</v>
      </c>
      <c r="K20" s="20">
        <v>33.33</v>
      </c>
      <c r="L20" s="19">
        <f t="shared" si="2"/>
        <v>1517.5635</v>
      </c>
      <c r="M20" s="21">
        <v>13315778408</v>
      </c>
    </row>
    <row r="21" s="3" customFormat="1" customHeight="1" spans="1:13">
      <c r="A21" s="14">
        <f t="shared" si="0"/>
        <v>19</v>
      </c>
      <c r="B21" s="15" t="s">
        <v>89</v>
      </c>
      <c r="C21" s="15" t="s">
        <v>90</v>
      </c>
      <c r="D21" s="16" t="s">
        <v>91</v>
      </c>
      <c r="E21" s="15" t="s">
        <v>17</v>
      </c>
      <c r="F21" s="15" t="s">
        <v>92</v>
      </c>
      <c r="G21" s="15" t="s">
        <v>457</v>
      </c>
      <c r="H21" s="17">
        <v>26.98</v>
      </c>
      <c r="I21" s="18">
        <v>31</v>
      </c>
      <c r="J21" s="19">
        <f t="shared" si="1"/>
        <v>1480.3926</v>
      </c>
      <c r="K21" s="20">
        <v>33.33</v>
      </c>
      <c r="L21" s="19">
        <f t="shared" si="2"/>
        <v>1513.7226</v>
      </c>
      <c r="M21" s="21">
        <v>15833764638</v>
      </c>
    </row>
    <row r="22" s="3" customFormat="1" customHeight="1" spans="1:13">
      <c r="A22" s="14">
        <f t="shared" si="0"/>
        <v>20</v>
      </c>
      <c r="B22" s="15" t="s">
        <v>94</v>
      </c>
      <c r="C22" s="15" t="s">
        <v>95</v>
      </c>
      <c r="D22" s="16" t="s">
        <v>96</v>
      </c>
      <c r="E22" s="15" t="s">
        <v>36</v>
      </c>
      <c r="F22" s="15" t="s">
        <v>97</v>
      </c>
      <c r="G22" s="15" t="s">
        <v>457</v>
      </c>
      <c r="H22" s="17">
        <v>26.98</v>
      </c>
      <c r="I22" s="18">
        <v>31</v>
      </c>
      <c r="J22" s="19">
        <f t="shared" si="1"/>
        <v>1480.3926</v>
      </c>
      <c r="K22" s="20">
        <v>33.33</v>
      </c>
      <c r="L22" s="19">
        <f t="shared" si="2"/>
        <v>1513.7226</v>
      </c>
      <c r="M22" s="21">
        <v>13131700162</v>
      </c>
    </row>
    <row r="23" s="3" customFormat="1" customHeight="1" spans="1:13">
      <c r="A23" s="14">
        <f t="shared" si="0"/>
        <v>21</v>
      </c>
      <c r="B23" s="15" t="s">
        <v>99</v>
      </c>
      <c r="C23" s="15" t="s">
        <v>100</v>
      </c>
      <c r="D23" s="16" t="s">
        <v>101</v>
      </c>
      <c r="E23" s="15" t="s">
        <v>36</v>
      </c>
      <c r="F23" s="15" t="s">
        <v>102</v>
      </c>
      <c r="G23" s="15" t="s">
        <v>457</v>
      </c>
      <c r="H23" s="24">
        <v>26.98</v>
      </c>
      <c r="I23" s="25">
        <v>31</v>
      </c>
      <c r="J23" s="19">
        <f t="shared" si="1"/>
        <v>1480.3926</v>
      </c>
      <c r="K23" s="30">
        <v>33.33</v>
      </c>
      <c r="L23" s="19">
        <f t="shared" si="2"/>
        <v>1513.7226</v>
      </c>
      <c r="M23" s="21">
        <v>18931712758</v>
      </c>
    </row>
    <row r="24" s="3" customFormat="1" customHeight="1" spans="1:13">
      <c r="A24" s="14">
        <f t="shared" si="0"/>
        <v>22</v>
      </c>
      <c r="B24" s="15" t="s">
        <v>578</v>
      </c>
      <c r="C24" s="15" t="s">
        <v>579</v>
      </c>
      <c r="D24" s="27" t="s">
        <v>106</v>
      </c>
      <c r="E24" s="26" t="s">
        <v>17</v>
      </c>
      <c r="F24" s="26" t="s">
        <v>580</v>
      </c>
      <c r="G24" s="28" t="s">
        <v>581</v>
      </c>
      <c r="H24" s="24">
        <v>26.98</v>
      </c>
      <c r="I24" s="25">
        <v>31</v>
      </c>
      <c r="J24" s="19">
        <f t="shared" si="1"/>
        <v>1480.3926</v>
      </c>
      <c r="K24" s="30">
        <v>33.33</v>
      </c>
      <c r="L24" s="19">
        <f t="shared" si="2"/>
        <v>1513.7226</v>
      </c>
      <c r="M24" s="21">
        <v>13261966656</v>
      </c>
    </row>
    <row r="25" s="3" customFormat="1" customHeight="1" spans="1:13">
      <c r="A25" s="14">
        <f t="shared" si="0"/>
        <v>23</v>
      </c>
      <c r="B25" s="15" t="s">
        <v>110</v>
      </c>
      <c r="C25" s="15" t="s">
        <v>111</v>
      </c>
      <c r="D25" s="16" t="s">
        <v>112</v>
      </c>
      <c r="E25" s="29" t="s">
        <v>36</v>
      </c>
      <c r="F25" s="15" t="s">
        <v>113</v>
      </c>
      <c r="G25" s="15" t="s">
        <v>465</v>
      </c>
      <c r="H25" s="17">
        <v>26.98</v>
      </c>
      <c r="I25" s="18">
        <v>31</v>
      </c>
      <c r="J25" s="19">
        <f t="shared" si="1"/>
        <v>1480.3926</v>
      </c>
      <c r="K25" s="20">
        <v>33.33</v>
      </c>
      <c r="L25" s="19">
        <f t="shared" si="2"/>
        <v>1513.7226</v>
      </c>
      <c r="M25" s="21">
        <v>13180321903</v>
      </c>
    </row>
    <row r="26" s="3" customFormat="1" customHeight="1" spans="1:13">
      <c r="A26" s="14">
        <f t="shared" si="0"/>
        <v>24</v>
      </c>
      <c r="B26" s="15" t="s">
        <v>116</v>
      </c>
      <c r="C26" s="15" t="s">
        <v>117</v>
      </c>
      <c r="D26" s="16" t="s">
        <v>118</v>
      </c>
      <c r="E26" s="29" t="s">
        <v>36</v>
      </c>
      <c r="F26" s="15" t="s">
        <v>119</v>
      </c>
      <c r="G26" s="15" t="s">
        <v>467</v>
      </c>
      <c r="H26" s="17">
        <v>26.98</v>
      </c>
      <c r="I26" s="18">
        <v>31</v>
      </c>
      <c r="J26" s="19">
        <f t="shared" si="1"/>
        <v>1480.3926</v>
      </c>
      <c r="K26" s="20">
        <v>33.33</v>
      </c>
      <c r="L26" s="19">
        <f t="shared" si="2"/>
        <v>1513.7226</v>
      </c>
      <c r="M26" s="21">
        <v>18931725031</v>
      </c>
    </row>
    <row r="27" s="3" customFormat="1" customHeight="1" spans="1:13">
      <c r="A27" s="14">
        <f t="shared" si="0"/>
        <v>25</v>
      </c>
      <c r="B27" s="15" t="s">
        <v>122</v>
      </c>
      <c r="C27" s="15" t="s">
        <v>123</v>
      </c>
      <c r="D27" s="16" t="s">
        <v>124</v>
      </c>
      <c r="E27" s="15" t="s">
        <v>17</v>
      </c>
      <c r="F27" s="15" t="s">
        <v>125</v>
      </c>
      <c r="G27" s="15" t="s">
        <v>469</v>
      </c>
      <c r="H27" s="17">
        <v>26.98</v>
      </c>
      <c r="I27" s="18">
        <v>31</v>
      </c>
      <c r="J27" s="19">
        <f t="shared" si="1"/>
        <v>1480.3926</v>
      </c>
      <c r="K27" s="20">
        <v>33.33</v>
      </c>
      <c r="L27" s="19">
        <f t="shared" si="2"/>
        <v>1513.7226</v>
      </c>
      <c r="M27" s="21">
        <v>15303271813</v>
      </c>
    </row>
    <row r="28" s="3" customFormat="1" customHeight="1" spans="1:13">
      <c r="A28" s="14">
        <f t="shared" si="0"/>
        <v>26</v>
      </c>
      <c r="B28" s="15" t="s">
        <v>128</v>
      </c>
      <c r="C28" s="15" t="s">
        <v>129</v>
      </c>
      <c r="D28" s="16" t="s">
        <v>130</v>
      </c>
      <c r="E28" s="15" t="s">
        <v>36</v>
      </c>
      <c r="F28" s="15" t="s">
        <v>131</v>
      </c>
      <c r="G28" s="15" t="s">
        <v>471</v>
      </c>
      <c r="H28" s="17">
        <v>27.05</v>
      </c>
      <c r="I28" s="18">
        <v>31</v>
      </c>
      <c r="J28" s="19">
        <f t="shared" si="1"/>
        <v>1484.2335</v>
      </c>
      <c r="K28" s="20">
        <v>33.33</v>
      </c>
      <c r="L28" s="19">
        <f t="shared" si="2"/>
        <v>1517.5635</v>
      </c>
      <c r="M28" s="21">
        <v>17303273160</v>
      </c>
    </row>
    <row r="29" s="3" customFormat="1" customHeight="1" spans="1:13">
      <c r="A29" s="14">
        <f t="shared" si="0"/>
        <v>27</v>
      </c>
      <c r="B29" s="15" t="s">
        <v>134</v>
      </c>
      <c r="C29" s="15" t="s">
        <v>135</v>
      </c>
      <c r="D29" s="16" t="s">
        <v>136</v>
      </c>
      <c r="E29" s="15" t="s">
        <v>17</v>
      </c>
      <c r="F29" s="15" t="s">
        <v>137</v>
      </c>
      <c r="G29" s="15" t="s">
        <v>457</v>
      </c>
      <c r="H29" s="17">
        <v>26.98</v>
      </c>
      <c r="I29" s="18">
        <v>31</v>
      </c>
      <c r="J29" s="19">
        <f t="shared" si="1"/>
        <v>1480.3926</v>
      </c>
      <c r="K29" s="20">
        <v>33.33</v>
      </c>
      <c r="L29" s="19">
        <f t="shared" si="2"/>
        <v>1513.7226</v>
      </c>
      <c r="M29" s="21">
        <v>13191999046</v>
      </c>
    </row>
    <row r="30" s="3" customFormat="1" customHeight="1" spans="1:13">
      <c r="A30" s="14">
        <f t="shared" si="0"/>
        <v>28</v>
      </c>
      <c r="B30" s="15" t="s">
        <v>139</v>
      </c>
      <c r="C30" s="15" t="s">
        <v>140</v>
      </c>
      <c r="D30" s="16" t="s">
        <v>141</v>
      </c>
      <c r="E30" s="15" t="s">
        <v>36</v>
      </c>
      <c r="F30" s="15" t="s">
        <v>142</v>
      </c>
      <c r="G30" s="15" t="s">
        <v>303</v>
      </c>
      <c r="H30" s="17">
        <v>27.05</v>
      </c>
      <c r="I30" s="18">
        <v>31</v>
      </c>
      <c r="J30" s="19">
        <f t="shared" si="1"/>
        <v>1484.2335</v>
      </c>
      <c r="K30" s="20">
        <v>33.33</v>
      </c>
      <c r="L30" s="19">
        <f t="shared" si="2"/>
        <v>1517.5635</v>
      </c>
      <c r="M30" s="21">
        <v>13180150902</v>
      </c>
    </row>
    <row r="31" s="3" customFormat="1" customHeight="1" spans="1:13">
      <c r="A31" s="14">
        <f t="shared" si="0"/>
        <v>29</v>
      </c>
      <c r="B31" s="15" t="s">
        <v>547</v>
      </c>
      <c r="C31" s="15" t="s">
        <v>548</v>
      </c>
      <c r="D31" s="23" t="s">
        <v>549</v>
      </c>
      <c r="E31" s="15" t="s">
        <v>17</v>
      </c>
      <c r="F31" s="15" t="s">
        <v>550</v>
      </c>
      <c r="G31" s="15" t="s">
        <v>551</v>
      </c>
      <c r="H31" s="17">
        <v>26.98</v>
      </c>
      <c r="I31" s="18">
        <v>31</v>
      </c>
      <c r="J31" s="19">
        <f t="shared" si="1"/>
        <v>1480.3926</v>
      </c>
      <c r="K31" s="20">
        <v>33.33</v>
      </c>
      <c r="L31" s="19">
        <f t="shared" si="2"/>
        <v>1513.7226</v>
      </c>
      <c r="M31" s="21">
        <v>17733737367</v>
      </c>
    </row>
    <row r="32" s="3" customFormat="1" customHeight="1" spans="1:13">
      <c r="A32" s="14">
        <f t="shared" si="0"/>
        <v>30</v>
      </c>
      <c r="B32" s="16" t="s">
        <v>582</v>
      </c>
      <c r="C32" s="15" t="s">
        <v>583</v>
      </c>
      <c r="D32" s="16" t="s">
        <v>147</v>
      </c>
      <c r="E32" s="16" t="s">
        <v>36</v>
      </c>
      <c r="F32" s="22" t="s">
        <v>584</v>
      </c>
      <c r="G32" s="16" t="s">
        <v>585</v>
      </c>
      <c r="H32" s="17">
        <v>27.05</v>
      </c>
      <c r="I32" s="18">
        <v>31</v>
      </c>
      <c r="J32" s="19">
        <f t="shared" si="1"/>
        <v>1484.2335</v>
      </c>
      <c r="K32" s="25">
        <v>33.33</v>
      </c>
      <c r="L32" s="19">
        <f t="shared" si="2"/>
        <v>1517.5635</v>
      </c>
      <c r="M32" s="31">
        <v>15533788876</v>
      </c>
    </row>
    <row r="33" s="3" customFormat="1" customHeight="1" spans="1:13">
      <c r="A33" s="14">
        <f t="shared" si="0"/>
        <v>31</v>
      </c>
      <c r="B33" s="26" t="s">
        <v>151</v>
      </c>
      <c r="C33" s="26" t="s">
        <v>152</v>
      </c>
      <c r="D33" s="28" t="s">
        <v>153</v>
      </c>
      <c r="E33" s="26" t="s">
        <v>36</v>
      </c>
      <c r="F33" s="26" t="s">
        <v>154</v>
      </c>
      <c r="G33" s="26" t="s">
        <v>457</v>
      </c>
      <c r="H33" s="17">
        <v>27.05</v>
      </c>
      <c r="I33" s="18">
        <v>31</v>
      </c>
      <c r="J33" s="19">
        <f t="shared" si="1"/>
        <v>1484.2335</v>
      </c>
      <c r="K33" s="20">
        <v>33.33</v>
      </c>
      <c r="L33" s="19">
        <f t="shared" si="2"/>
        <v>1517.5635</v>
      </c>
      <c r="M33" s="16">
        <v>18330700758</v>
      </c>
    </row>
    <row r="34" s="3" customFormat="1" customHeight="1" spans="1:13">
      <c r="A34" s="14">
        <f t="shared" si="0"/>
        <v>32</v>
      </c>
      <c r="B34" s="18" t="s">
        <v>155</v>
      </c>
      <c r="C34" s="15" t="s">
        <v>156</v>
      </c>
      <c r="D34" s="16" t="s">
        <v>157</v>
      </c>
      <c r="E34" s="15" t="s">
        <v>36</v>
      </c>
      <c r="F34" s="172" t="s">
        <v>158</v>
      </c>
      <c r="G34" s="15" t="s">
        <v>457</v>
      </c>
      <c r="H34" s="17">
        <v>26.98</v>
      </c>
      <c r="I34" s="18">
        <v>31</v>
      </c>
      <c r="J34" s="19">
        <f t="shared" si="1"/>
        <v>1480.3926</v>
      </c>
      <c r="K34" s="20">
        <v>33.33</v>
      </c>
      <c r="L34" s="19">
        <f t="shared" si="2"/>
        <v>1513.7226</v>
      </c>
      <c r="M34" s="18">
        <v>17740365970</v>
      </c>
    </row>
    <row r="35" s="3" customFormat="1" customHeight="1" spans="1:13">
      <c r="A35" s="14">
        <f t="shared" si="0"/>
        <v>33</v>
      </c>
      <c r="B35" s="18" t="s">
        <v>159</v>
      </c>
      <c r="C35" s="15" t="s">
        <v>160</v>
      </c>
      <c r="D35" s="16" t="s">
        <v>161</v>
      </c>
      <c r="E35" s="15" t="s">
        <v>17</v>
      </c>
      <c r="F35" s="18" t="s">
        <v>162</v>
      </c>
      <c r="G35" s="15" t="s">
        <v>163</v>
      </c>
      <c r="H35" s="17">
        <v>27.05</v>
      </c>
      <c r="I35" s="18">
        <v>31</v>
      </c>
      <c r="J35" s="19">
        <f t="shared" si="1"/>
        <v>1484.2335</v>
      </c>
      <c r="K35" s="20">
        <v>33.33</v>
      </c>
      <c r="L35" s="19">
        <f t="shared" si="2"/>
        <v>1517.5635</v>
      </c>
      <c r="M35" s="21">
        <v>13363681616</v>
      </c>
    </row>
    <row r="36" s="3" customFormat="1" customHeight="1" spans="1:13">
      <c r="A36" s="14">
        <f t="shared" si="0"/>
        <v>34</v>
      </c>
      <c r="B36" s="15" t="s">
        <v>165</v>
      </c>
      <c r="C36" s="15" t="s">
        <v>166</v>
      </c>
      <c r="D36" s="16" t="s">
        <v>167</v>
      </c>
      <c r="E36" s="15" t="s">
        <v>36</v>
      </c>
      <c r="F36" s="15" t="s">
        <v>168</v>
      </c>
      <c r="G36" s="15" t="s">
        <v>475</v>
      </c>
      <c r="H36" s="17">
        <v>27.05</v>
      </c>
      <c r="I36" s="18">
        <v>31</v>
      </c>
      <c r="J36" s="19">
        <f t="shared" si="1"/>
        <v>1484.2335</v>
      </c>
      <c r="K36" s="20">
        <v>33.33</v>
      </c>
      <c r="L36" s="19">
        <f t="shared" si="2"/>
        <v>1517.5635</v>
      </c>
      <c r="M36" s="16">
        <v>13784706072</v>
      </c>
    </row>
    <row r="37" s="3" customFormat="1" customHeight="1" spans="1:13">
      <c r="A37" s="14">
        <f t="shared" si="0"/>
        <v>35</v>
      </c>
      <c r="B37" s="15" t="s">
        <v>169</v>
      </c>
      <c r="C37" s="15" t="s">
        <v>170</v>
      </c>
      <c r="D37" s="16" t="s">
        <v>171</v>
      </c>
      <c r="E37" s="15" t="s">
        <v>36</v>
      </c>
      <c r="F37" s="15" t="s">
        <v>172</v>
      </c>
      <c r="G37" s="15" t="s">
        <v>457</v>
      </c>
      <c r="H37" s="17">
        <v>26.98</v>
      </c>
      <c r="I37" s="18">
        <v>31</v>
      </c>
      <c r="J37" s="19">
        <f t="shared" si="1"/>
        <v>1480.3926</v>
      </c>
      <c r="K37" s="20">
        <v>33.33</v>
      </c>
      <c r="L37" s="19">
        <f t="shared" si="2"/>
        <v>1513.7226</v>
      </c>
      <c r="M37" s="21">
        <v>16630728865</v>
      </c>
    </row>
    <row r="38" s="3" customFormat="1" customHeight="1" spans="1:13">
      <c r="A38" s="14">
        <f t="shared" si="0"/>
        <v>36</v>
      </c>
      <c r="B38" s="16" t="s">
        <v>586</v>
      </c>
      <c r="C38" s="15" t="s">
        <v>587</v>
      </c>
      <c r="D38" s="16" t="s">
        <v>588</v>
      </c>
      <c r="E38" s="16" t="s">
        <v>17</v>
      </c>
      <c r="F38" s="22" t="s">
        <v>584</v>
      </c>
      <c r="G38" s="16" t="s">
        <v>589</v>
      </c>
      <c r="H38" s="17">
        <v>26.98</v>
      </c>
      <c r="I38" s="18">
        <v>31</v>
      </c>
      <c r="J38" s="19">
        <f t="shared" si="1"/>
        <v>1480.3926</v>
      </c>
      <c r="K38" s="30">
        <v>33.33</v>
      </c>
      <c r="L38" s="19">
        <f t="shared" si="2"/>
        <v>1513.7226</v>
      </c>
      <c r="M38" s="21">
        <v>19933268183</v>
      </c>
    </row>
    <row r="39" s="3" customFormat="1" customHeight="1" spans="1:13">
      <c r="A39" s="14">
        <f t="shared" si="0"/>
        <v>37</v>
      </c>
      <c r="B39" s="15" t="s">
        <v>179</v>
      </c>
      <c r="C39" s="15" t="s">
        <v>180</v>
      </c>
      <c r="D39" s="16" t="s">
        <v>181</v>
      </c>
      <c r="E39" s="15" t="s">
        <v>36</v>
      </c>
      <c r="F39" s="15" t="s">
        <v>182</v>
      </c>
      <c r="G39" s="15" t="s">
        <v>475</v>
      </c>
      <c r="H39" s="17">
        <v>26.98</v>
      </c>
      <c r="I39" s="18">
        <v>31</v>
      </c>
      <c r="J39" s="19">
        <f t="shared" si="1"/>
        <v>1480.3926</v>
      </c>
      <c r="K39" s="20">
        <v>33.33</v>
      </c>
      <c r="L39" s="19">
        <f t="shared" si="2"/>
        <v>1513.7226</v>
      </c>
      <c r="M39" s="21">
        <v>15100781234</v>
      </c>
    </row>
    <row r="40" s="3" customFormat="1" customHeight="1" spans="1:13">
      <c r="A40" s="14">
        <f t="shared" si="0"/>
        <v>38</v>
      </c>
      <c r="B40" s="15" t="s">
        <v>184</v>
      </c>
      <c r="C40" s="15" t="s">
        <v>185</v>
      </c>
      <c r="D40" s="16" t="s">
        <v>186</v>
      </c>
      <c r="E40" s="15" t="s">
        <v>36</v>
      </c>
      <c r="F40" s="15" t="s">
        <v>187</v>
      </c>
      <c r="G40" s="15" t="s">
        <v>467</v>
      </c>
      <c r="H40" s="17">
        <v>26.98</v>
      </c>
      <c r="I40" s="18">
        <v>31</v>
      </c>
      <c r="J40" s="19">
        <f t="shared" si="1"/>
        <v>1480.3926</v>
      </c>
      <c r="K40" s="20">
        <v>33.33</v>
      </c>
      <c r="L40" s="19">
        <f t="shared" si="2"/>
        <v>1513.7226</v>
      </c>
      <c r="M40" s="21">
        <v>15130748181</v>
      </c>
    </row>
    <row r="41" s="3" customFormat="1" customHeight="1" spans="1:13">
      <c r="A41" s="14">
        <f t="shared" si="0"/>
        <v>39</v>
      </c>
      <c r="B41" s="15" t="s">
        <v>190</v>
      </c>
      <c r="C41" s="15" t="s">
        <v>191</v>
      </c>
      <c r="D41" s="16" t="s">
        <v>192</v>
      </c>
      <c r="E41" s="15" t="s">
        <v>17</v>
      </c>
      <c r="F41" s="15" t="s">
        <v>193</v>
      </c>
      <c r="G41" s="15" t="s">
        <v>478</v>
      </c>
      <c r="H41" s="17">
        <v>26.98</v>
      </c>
      <c r="I41" s="18">
        <v>31</v>
      </c>
      <c r="J41" s="19">
        <f t="shared" si="1"/>
        <v>1480.3926</v>
      </c>
      <c r="K41" s="20">
        <v>33.33</v>
      </c>
      <c r="L41" s="19">
        <f t="shared" si="2"/>
        <v>1513.7226</v>
      </c>
      <c r="M41" s="21">
        <v>13930796768</v>
      </c>
    </row>
    <row r="42" s="3" customFormat="1" customHeight="1" spans="1:13">
      <c r="A42" s="14">
        <f t="shared" si="0"/>
        <v>40</v>
      </c>
      <c r="B42" s="15" t="s">
        <v>195</v>
      </c>
      <c r="C42" s="15" t="s">
        <v>196</v>
      </c>
      <c r="D42" s="16" t="s">
        <v>197</v>
      </c>
      <c r="E42" s="15" t="s">
        <v>17</v>
      </c>
      <c r="F42" s="15" t="s">
        <v>198</v>
      </c>
      <c r="G42" s="15" t="s">
        <v>475</v>
      </c>
      <c r="H42" s="17">
        <v>26.98</v>
      </c>
      <c r="I42" s="18">
        <v>31</v>
      </c>
      <c r="J42" s="19">
        <f t="shared" si="1"/>
        <v>1480.3926</v>
      </c>
      <c r="K42" s="20">
        <v>33.33</v>
      </c>
      <c r="L42" s="19">
        <f t="shared" si="2"/>
        <v>1513.7226</v>
      </c>
      <c r="M42" s="21">
        <v>13303178699</v>
      </c>
    </row>
    <row r="43" s="3" customFormat="1" customHeight="1" spans="1:13">
      <c r="A43" s="14">
        <f t="shared" si="0"/>
        <v>41</v>
      </c>
      <c r="B43" s="15" t="s">
        <v>200</v>
      </c>
      <c r="C43" s="15" t="s">
        <v>201</v>
      </c>
      <c r="D43" s="16" t="s">
        <v>202</v>
      </c>
      <c r="E43" s="15" t="s">
        <v>36</v>
      </c>
      <c r="F43" s="15" t="s">
        <v>203</v>
      </c>
      <c r="G43" s="15" t="s">
        <v>204</v>
      </c>
      <c r="H43" s="17">
        <v>26.98</v>
      </c>
      <c r="I43" s="18">
        <v>31</v>
      </c>
      <c r="J43" s="19">
        <f t="shared" si="1"/>
        <v>1480.3926</v>
      </c>
      <c r="K43" s="20">
        <v>33.33</v>
      </c>
      <c r="L43" s="19">
        <f t="shared" si="2"/>
        <v>1513.7226</v>
      </c>
      <c r="M43" s="21">
        <v>17320725161</v>
      </c>
    </row>
    <row r="44" s="3" customFormat="1" customHeight="1" spans="1:13">
      <c r="A44" s="14">
        <f t="shared" si="0"/>
        <v>42</v>
      </c>
      <c r="B44" s="15" t="s">
        <v>206</v>
      </c>
      <c r="C44" s="15" t="s">
        <v>207</v>
      </c>
      <c r="D44" s="16" t="s">
        <v>208</v>
      </c>
      <c r="E44" s="15" t="s">
        <v>36</v>
      </c>
      <c r="F44" s="172" t="s">
        <v>209</v>
      </c>
      <c r="G44" s="15" t="s">
        <v>479</v>
      </c>
      <c r="H44" s="17">
        <v>26.98</v>
      </c>
      <c r="I44" s="18">
        <v>31</v>
      </c>
      <c r="J44" s="19">
        <f t="shared" si="1"/>
        <v>1480.3926</v>
      </c>
      <c r="K44" s="20">
        <v>33.33</v>
      </c>
      <c r="L44" s="19">
        <f t="shared" si="2"/>
        <v>1513.7226</v>
      </c>
      <c r="M44" s="21">
        <v>13932790539</v>
      </c>
    </row>
    <row r="45" s="3" customFormat="1" customHeight="1" spans="1:13">
      <c r="A45" s="14">
        <f t="shared" si="0"/>
        <v>43</v>
      </c>
      <c r="B45" s="15" t="s">
        <v>212</v>
      </c>
      <c r="C45" s="15" t="s">
        <v>213</v>
      </c>
      <c r="D45" s="16" t="s">
        <v>214</v>
      </c>
      <c r="E45" s="15" t="s">
        <v>17</v>
      </c>
      <c r="F45" s="15" t="s">
        <v>215</v>
      </c>
      <c r="G45" s="15" t="s">
        <v>465</v>
      </c>
      <c r="H45" s="24">
        <v>26.98</v>
      </c>
      <c r="I45" s="18">
        <v>31</v>
      </c>
      <c r="J45" s="19">
        <f t="shared" si="1"/>
        <v>1480.3926</v>
      </c>
      <c r="K45" s="20">
        <v>33.33</v>
      </c>
      <c r="L45" s="19">
        <f t="shared" si="2"/>
        <v>1513.7226</v>
      </c>
      <c r="M45" s="21">
        <v>15100789222</v>
      </c>
    </row>
    <row r="46" s="3" customFormat="1" customHeight="1" spans="1:13">
      <c r="A46" s="14">
        <f t="shared" si="0"/>
        <v>44</v>
      </c>
      <c r="B46" s="26" t="s">
        <v>554</v>
      </c>
      <c r="C46" s="26" t="s">
        <v>555</v>
      </c>
      <c r="D46" s="27" t="s">
        <v>220</v>
      </c>
      <c r="E46" s="26" t="s">
        <v>17</v>
      </c>
      <c r="F46" s="26" t="s">
        <v>556</v>
      </c>
      <c r="G46" s="26" t="s">
        <v>530</v>
      </c>
      <c r="H46" s="24">
        <v>26.98</v>
      </c>
      <c r="I46" s="18">
        <v>31</v>
      </c>
      <c r="J46" s="19">
        <f t="shared" si="1"/>
        <v>1480.3926</v>
      </c>
      <c r="K46" s="20">
        <v>33.33</v>
      </c>
      <c r="L46" s="19">
        <f t="shared" si="2"/>
        <v>1513.7226</v>
      </c>
      <c r="M46" s="21">
        <v>18131791597</v>
      </c>
    </row>
    <row r="47" s="3" customFormat="1" customHeight="1" spans="1:13">
      <c r="A47" s="14">
        <f t="shared" si="0"/>
        <v>45</v>
      </c>
      <c r="B47" s="15" t="s">
        <v>224</v>
      </c>
      <c r="C47" s="15" t="s">
        <v>225</v>
      </c>
      <c r="D47" s="16" t="s">
        <v>226</v>
      </c>
      <c r="E47" s="15" t="s">
        <v>17</v>
      </c>
      <c r="F47" s="172" t="s">
        <v>227</v>
      </c>
      <c r="G47" s="15" t="s">
        <v>457</v>
      </c>
      <c r="H47" s="17">
        <v>25.06</v>
      </c>
      <c r="I47" s="18">
        <v>31</v>
      </c>
      <c r="J47" s="19">
        <f t="shared" si="1"/>
        <v>1375.0422</v>
      </c>
      <c r="K47" s="20">
        <v>33.33</v>
      </c>
      <c r="L47" s="19">
        <f t="shared" si="2"/>
        <v>1408.3722</v>
      </c>
      <c r="M47" s="21">
        <v>18903276138</v>
      </c>
    </row>
    <row r="48" s="3" customFormat="1" customHeight="1" spans="1:13">
      <c r="A48" s="14">
        <f t="shared" si="0"/>
        <v>46</v>
      </c>
      <c r="B48" s="15" t="s">
        <v>229</v>
      </c>
      <c r="C48" s="15" t="s">
        <v>230</v>
      </c>
      <c r="D48" s="16" t="s">
        <v>231</v>
      </c>
      <c r="E48" s="15" t="s">
        <v>36</v>
      </c>
      <c r="F48" s="15" t="s">
        <v>232</v>
      </c>
      <c r="G48" s="15" t="s">
        <v>457</v>
      </c>
      <c r="H48" s="17">
        <v>25.13</v>
      </c>
      <c r="I48" s="18">
        <v>31</v>
      </c>
      <c r="J48" s="19">
        <f t="shared" si="1"/>
        <v>1378.8831</v>
      </c>
      <c r="K48" s="20">
        <v>33.33</v>
      </c>
      <c r="L48" s="19">
        <f t="shared" si="2"/>
        <v>1412.2131</v>
      </c>
      <c r="M48" s="21">
        <v>15803275290</v>
      </c>
    </row>
    <row r="49" s="3" customFormat="1" customHeight="1" spans="1:13">
      <c r="A49" s="14">
        <f t="shared" si="0"/>
        <v>47</v>
      </c>
      <c r="B49" s="15" t="s">
        <v>234</v>
      </c>
      <c r="C49" s="15" t="s">
        <v>235</v>
      </c>
      <c r="D49" s="16" t="s">
        <v>236</v>
      </c>
      <c r="E49" s="15" t="s">
        <v>17</v>
      </c>
      <c r="F49" s="15" t="s">
        <v>237</v>
      </c>
      <c r="G49" s="15" t="s">
        <v>457</v>
      </c>
      <c r="H49" s="17">
        <v>25.06</v>
      </c>
      <c r="I49" s="18">
        <v>31</v>
      </c>
      <c r="J49" s="19">
        <f t="shared" si="1"/>
        <v>1375.0422</v>
      </c>
      <c r="K49" s="20">
        <v>33.33</v>
      </c>
      <c r="L49" s="19">
        <f t="shared" si="2"/>
        <v>1408.3722</v>
      </c>
      <c r="M49" s="21">
        <v>18231752965</v>
      </c>
    </row>
    <row r="50" s="3" customFormat="1" customHeight="1" spans="1:13">
      <c r="A50" s="14">
        <f t="shared" si="0"/>
        <v>48</v>
      </c>
      <c r="B50" s="15" t="s">
        <v>239</v>
      </c>
      <c r="C50" s="15" t="s">
        <v>240</v>
      </c>
      <c r="D50" s="16" t="s">
        <v>241</v>
      </c>
      <c r="E50" s="15" t="s">
        <v>36</v>
      </c>
      <c r="F50" s="15" t="s">
        <v>242</v>
      </c>
      <c r="G50" s="15" t="s">
        <v>481</v>
      </c>
      <c r="H50" s="17">
        <v>25.06</v>
      </c>
      <c r="I50" s="18">
        <v>31</v>
      </c>
      <c r="J50" s="19">
        <f t="shared" si="1"/>
        <v>1375.0422</v>
      </c>
      <c r="K50" s="20">
        <v>33.33</v>
      </c>
      <c r="L50" s="19">
        <f t="shared" si="2"/>
        <v>1408.3722</v>
      </c>
      <c r="M50" s="21">
        <v>18733093193</v>
      </c>
    </row>
    <row r="51" s="3" customFormat="1" customHeight="1" spans="1:13">
      <c r="A51" s="14">
        <f t="shared" si="0"/>
        <v>49</v>
      </c>
      <c r="B51" s="15" t="s">
        <v>245</v>
      </c>
      <c r="C51" s="22" t="s">
        <v>246</v>
      </c>
      <c r="D51" s="16" t="s">
        <v>247</v>
      </c>
      <c r="E51" s="15" t="s">
        <v>36</v>
      </c>
      <c r="F51" s="15" t="s">
        <v>248</v>
      </c>
      <c r="G51" s="15" t="s">
        <v>249</v>
      </c>
      <c r="H51" s="17">
        <v>25.13</v>
      </c>
      <c r="I51" s="18">
        <v>31</v>
      </c>
      <c r="J51" s="19">
        <f t="shared" si="1"/>
        <v>1378.8831</v>
      </c>
      <c r="K51" s="20">
        <v>33.33</v>
      </c>
      <c r="L51" s="19">
        <f t="shared" si="2"/>
        <v>1412.2131</v>
      </c>
      <c r="M51" s="21">
        <v>13191993344</v>
      </c>
    </row>
    <row r="52" s="3" customFormat="1" customHeight="1" spans="1:13">
      <c r="A52" s="14">
        <f t="shared" si="0"/>
        <v>50</v>
      </c>
      <c r="B52" s="16" t="s">
        <v>599</v>
      </c>
      <c r="C52" s="15" t="s">
        <v>600</v>
      </c>
      <c r="D52" s="28" t="s">
        <v>253</v>
      </c>
      <c r="E52" s="16" t="s">
        <v>36</v>
      </c>
      <c r="F52" s="15" t="s">
        <v>601</v>
      </c>
      <c r="G52" s="15" t="s">
        <v>602</v>
      </c>
      <c r="H52" s="24">
        <v>25.06</v>
      </c>
      <c r="I52" s="25">
        <v>31</v>
      </c>
      <c r="J52" s="19">
        <f t="shared" si="1"/>
        <v>1375.0422</v>
      </c>
      <c r="K52" s="20">
        <v>33.33</v>
      </c>
      <c r="L52" s="19">
        <f t="shared" si="2"/>
        <v>1408.3722</v>
      </c>
      <c r="M52" s="31">
        <v>13931731668</v>
      </c>
    </row>
    <row r="53" s="3" customFormat="1" customHeight="1" spans="1:13">
      <c r="A53" s="14">
        <v>51</v>
      </c>
      <c r="B53" s="15" t="s">
        <v>256</v>
      </c>
      <c r="C53" s="15" t="s">
        <v>257</v>
      </c>
      <c r="D53" s="16" t="s">
        <v>258</v>
      </c>
      <c r="E53" s="15" t="s">
        <v>36</v>
      </c>
      <c r="F53" s="15" t="s">
        <v>259</v>
      </c>
      <c r="G53" s="15" t="s">
        <v>31</v>
      </c>
      <c r="H53" s="24">
        <v>25.06</v>
      </c>
      <c r="I53" s="25">
        <v>31</v>
      </c>
      <c r="J53" s="19">
        <f>H52*1.77*I53</f>
        <v>1375.0422</v>
      </c>
      <c r="K53" s="20">
        <v>33.33</v>
      </c>
      <c r="L53" s="19">
        <f t="shared" si="2"/>
        <v>1408.3722</v>
      </c>
      <c r="M53" s="21">
        <v>17731735872</v>
      </c>
    </row>
    <row r="54" s="3" customFormat="1" customHeight="1" spans="1:13">
      <c r="A54" s="14">
        <f t="shared" ref="A54:A90" si="3">ROW()-2</f>
        <v>52</v>
      </c>
      <c r="B54" s="26" t="s">
        <v>46</v>
      </c>
      <c r="C54" s="15" t="s">
        <v>47</v>
      </c>
      <c r="D54" s="16" t="s">
        <v>483</v>
      </c>
      <c r="E54" s="15" t="s">
        <v>17</v>
      </c>
      <c r="F54" s="15" t="s">
        <v>49</v>
      </c>
      <c r="G54" s="15" t="s">
        <v>484</v>
      </c>
      <c r="H54" s="17">
        <v>44.3</v>
      </c>
      <c r="I54" s="18">
        <v>31</v>
      </c>
      <c r="J54" s="19">
        <f t="shared" ref="J54:J90" si="4">H54*1.77*I54</f>
        <v>2430.741</v>
      </c>
      <c r="K54" s="20">
        <v>33.33</v>
      </c>
      <c r="L54" s="19">
        <f t="shared" si="2"/>
        <v>2464.071</v>
      </c>
      <c r="M54" s="21">
        <v>18633873700</v>
      </c>
    </row>
    <row r="55" s="3" customFormat="1" customHeight="1" spans="1:13">
      <c r="A55" s="14">
        <f t="shared" si="3"/>
        <v>53</v>
      </c>
      <c r="B55" s="15" t="s">
        <v>557</v>
      </c>
      <c r="C55" s="15" t="s">
        <v>558</v>
      </c>
      <c r="D55" s="23" t="s">
        <v>275</v>
      </c>
      <c r="E55" s="15" t="s">
        <v>36</v>
      </c>
      <c r="F55" s="15" t="s">
        <v>559</v>
      </c>
      <c r="G55" s="15" t="s">
        <v>560</v>
      </c>
      <c r="H55" s="17">
        <v>44.36</v>
      </c>
      <c r="I55" s="18">
        <v>31</v>
      </c>
      <c r="J55" s="19">
        <f t="shared" si="4"/>
        <v>2434.0332</v>
      </c>
      <c r="K55" s="20">
        <v>33.33</v>
      </c>
      <c r="L55" s="19">
        <f t="shared" si="2"/>
        <v>2467.3632</v>
      </c>
      <c r="M55" s="21">
        <v>13315151285</v>
      </c>
    </row>
    <row r="56" s="3" customFormat="1" customHeight="1" spans="1:13">
      <c r="A56" s="14">
        <f t="shared" si="3"/>
        <v>54</v>
      </c>
      <c r="B56" s="15" t="s">
        <v>279</v>
      </c>
      <c r="C56" s="15" t="s">
        <v>280</v>
      </c>
      <c r="D56" s="16" t="s">
        <v>281</v>
      </c>
      <c r="E56" s="15" t="s">
        <v>36</v>
      </c>
      <c r="F56" s="15" t="s">
        <v>282</v>
      </c>
      <c r="G56" s="15" t="s">
        <v>607</v>
      </c>
      <c r="H56" s="17">
        <v>25.06</v>
      </c>
      <c r="I56" s="18">
        <v>7</v>
      </c>
      <c r="J56" s="19">
        <f t="shared" si="4"/>
        <v>310.4934</v>
      </c>
      <c r="K56" s="20">
        <v>7.52</v>
      </c>
      <c r="L56" s="19">
        <f t="shared" si="2"/>
        <v>318.0134</v>
      </c>
      <c r="M56" s="21">
        <v>13603177232</v>
      </c>
    </row>
    <row r="57" s="3" customFormat="1" customHeight="1" spans="1:13">
      <c r="A57" s="14">
        <f t="shared" si="3"/>
        <v>55</v>
      </c>
      <c r="B57" s="15" t="s">
        <v>485</v>
      </c>
      <c r="C57" s="15" t="s">
        <v>486</v>
      </c>
      <c r="D57" s="16" t="s">
        <v>286</v>
      </c>
      <c r="E57" s="15" t="s">
        <v>36</v>
      </c>
      <c r="F57" s="15" t="s">
        <v>487</v>
      </c>
      <c r="G57" s="16" t="s">
        <v>608</v>
      </c>
      <c r="H57" s="17">
        <v>25.06</v>
      </c>
      <c r="I57" s="18">
        <v>7</v>
      </c>
      <c r="J57" s="19">
        <f t="shared" si="4"/>
        <v>310.4934</v>
      </c>
      <c r="K57" s="20">
        <v>7.52</v>
      </c>
      <c r="L57" s="19">
        <f t="shared" si="2"/>
        <v>318.0134</v>
      </c>
      <c r="M57" s="21">
        <v>17333789999</v>
      </c>
    </row>
    <row r="58" s="3" customFormat="1" customHeight="1" spans="1:13">
      <c r="A58" s="14">
        <f t="shared" si="3"/>
        <v>56</v>
      </c>
      <c r="B58" s="18" t="s">
        <v>290</v>
      </c>
      <c r="C58" s="15" t="s">
        <v>291</v>
      </c>
      <c r="D58" s="16" t="s">
        <v>292</v>
      </c>
      <c r="E58" s="15" t="s">
        <v>36</v>
      </c>
      <c r="F58" s="172" t="s">
        <v>293</v>
      </c>
      <c r="G58" s="15" t="s">
        <v>609</v>
      </c>
      <c r="H58" s="17">
        <v>25.06</v>
      </c>
      <c r="I58" s="18">
        <v>7</v>
      </c>
      <c r="J58" s="19">
        <f t="shared" si="4"/>
        <v>310.4934</v>
      </c>
      <c r="K58" s="20">
        <v>7.52</v>
      </c>
      <c r="L58" s="19">
        <f t="shared" si="2"/>
        <v>318.0134</v>
      </c>
      <c r="M58" s="18">
        <v>13315727918</v>
      </c>
    </row>
    <row r="59" s="3" customFormat="1" customHeight="1" spans="1:13">
      <c r="A59" s="14">
        <f t="shared" si="3"/>
        <v>57</v>
      </c>
      <c r="B59" s="18" t="s">
        <v>294</v>
      </c>
      <c r="C59" s="15" t="s">
        <v>295</v>
      </c>
      <c r="D59" s="16" t="s">
        <v>296</v>
      </c>
      <c r="E59" s="15" t="s">
        <v>17</v>
      </c>
      <c r="F59" s="172" t="s">
        <v>297</v>
      </c>
      <c r="G59" s="15" t="s">
        <v>298</v>
      </c>
      <c r="H59" s="17">
        <v>25.06</v>
      </c>
      <c r="I59" s="18">
        <v>31</v>
      </c>
      <c r="J59" s="19">
        <f t="shared" si="4"/>
        <v>1375.0422</v>
      </c>
      <c r="K59" s="20">
        <v>33.33</v>
      </c>
      <c r="L59" s="19">
        <f t="shared" si="2"/>
        <v>1408.3722</v>
      </c>
      <c r="M59" s="18">
        <v>18632709800</v>
      </c>
    </row>
    <row r="60" s="3" customFormat="1" customHeight="1" spans="1:13">
      <c r="A60" s="14">
        <f t="shared" si="3"/>
        <v>58</v>
      </c>
      <c r="B60" s="15" t="s">
        <v>493</v>
      </c>
      <c r="C60" s="15" t="s">
        <v>494</v>
      </c>
      <c r="D60" s="28" t="s">
        <v>301</v>
      </c>
      <c r="E60" s="15" t="s">
        <v>36</v>
      </c>
      <c r="F60" s="15" t="s">
        <v>495</v>
      </c>
      <c r="G60" s="16" t="s">
        <v>496</v>
      </c>
      <c r="H60" s="17">
        <v>25.06</v>
      </c>
      <c r="I60" s="18">
        <v>31</v>
      </c>
      <c r="J60" s="19">
        <f t="shared" si="4"/>
        <v>1375.0422</v>
      </c>
      <c r="K60" s="20">
        <v>33.33</v>
      </c>
      <c r="L60" s="19">
        <f t="shared" si="2"/>
        <v>1408.3722</v>
      </c>
      <c r="M60" s="21">
        <v>13932781111</v>
      </c>
    </row>
    <row r="61" s="3" customFormat="1" customHeight="1" spans="1:13">
      <c r="A61" s="14">
        <f t="shared" si="3"/>
        <v>59</v>
      </c>
      <c r="B61" s="15" t="s">
        <v>305</v>
      </c>
      <c r="C61" s="15" t="s">
        <v>306</v>
      </c>
      <c r="D61" s="16" t="s">
        <v>307</v>
      </c>
      <c r="E61" s="15" t="s">
        <v>17</v>
      </c>
      <c r="F61" s="15" t="s">
        <v>308</v>
      </c>
      <c r="G61" s="15" t="s">
        <v>465</v>
      </c>
      <c r="H61" s="17">
        <v>25.06</v>
      </c>
      <c r="I61" s="18">
        <v>31</v>
      </c>
      <c r="J61" s="19">
        <f t="shared" si="4"/>
        <v>1375.0422</v>
      </c>
      <c r="K61" s="20">
        <v>33.33</v>
      </c>
      <c r="L61" s="19">
        <f t="shared" si="2"/>
        <v>1408.3722</v>
      </c>
      <c r="M61" s="21">
        <v>18730769010</v>
      </c>
    </row>
    <row r="62" s="3" customFormat="1" customHeight="1" spans="1:13">
      <c r="A62" s="14">
        <f t="shared" si="3"/>
        <v>60</v>
      </c>
      <c r="B62" s="15" t="s">
        <v>310</v>
      </c>
      <c r="C62" s="15" t="s">
        <v>311</v>
      </c>
      <c r="D62" s="16" t="s">
        <v>312</v>
      </c>
      <c r="E62" s="15" t="s">
        <v>36</v>
      </c>
      <c r="F62" s="15" t="s">
        <v>313</v>
      </c>
      <c r="G62" s="15" t="s">
        <v>465</v>
      </c>
      <c r="H62" s="17">
        <v>43.7</v>
      </c>
      <c r="I62" s="18">
        <v>31</v>
      </c>
      <c r="J62" s="19">
        <f t="shared" si="4"/>
        <v>2397.819</v>
      </c>
      <c r="K62" s="20">
        <v>33.33</v>
      </c>
      <c r="L62" s="19">
        <f t="shared" si="2"/>
        <v>2431.149</v>
      </c>
      <c r="M62" s="21">
        <v>13012038803</v>
      </c>
    </row>
    <row r="63" s="3" customFormat="1" customHeight="1" spans="1:13">
      <c r="A63" s="14">
        <f t="shared" si="3"/>
        <v>61</v>
      </c>
      <c r="B63" s="15" t="s">
        <v>315</v>
      </c>
      <c r="C63" s="15" t="s">
        <v>316</v>
      </c>
      <c r="D63" s="16" t="s">
        <v>317</v>
      </c>
      <c r="E63" s="15" t="s">
        <v>36</v>
      </c>
      <c r="F63" s="15" t="s">
        <v>318</v>
      </c>
      <c r="G63" s="15" t="s">
        <v>319</v>
      </c>
      <c r="H63" s="17">
        <v>25.06</v>
      </c>
      <c r="I63" s="18">
        <v>31</v>
      </c>
      <c r="J63" s="19">
        <f t="shared" si="4"/>
        <v>1375.0422</v>
      </c>
      <c r="K63" s="20">
        <v>33.33</v>
      </c>
      <c r="L63" s="19">
        <f t="shared" si="2"/>
        <v>1408.3722</v>
      </c>
      <c r="M63" s="21">
        <v>13930780920</v>
      </c>
    </row>
    <row r="64" s="3" customFormat="1" customHeight="1" spans="1:13">
      <c r="A64" s="14">
        <f t="shared" si="3"/>
        <v>62</v>
      </c>
      <c r="B64" s="15" t="s">
        <v>321</v>
      </c>
      <c r="C64" s="15" t="s">
        <v>322</v>
      </c>
      <c r="D64" s="16" t="s">
        <v>323</v>
      </c>
      <c r="E64" s="15" t="s">
        <v>36</v>
      </c>
      <c r="F64" s="15" t="s">
        <v>324</v>
      </c>
      <c r="G64" s="15" t="s">
        <v>498</v>
      </c>
      <c r="H64" s="17">
        <v>25.06</v>
      </c>
      <c r="I64" s="18">
        <v>31</v>
      </c>
      <c r="J64" s="19">
        <f t="shared" si="4"/>
        <v>1375.0422</v>
      </c>
      <c r="K64" s="20">
        <v>33.33</v>
      </c>
      <c r="L64" s="19">
        <f t="shared" si="2"/>
        <v>1408.3722</v>
      </c>
      <c r="M64" s="21">
        <v>18713724935</v>
      </c>
    </row>
    <row r="65" s="3" customFormat="1" customHeight="1" spans="1:13">
      <c r="A65" s="14">
        <f t="shared" si="3"/>
        <v>63</v>
      </c>
      <c r="B65" s="15" t="s">
        <v>561</v>
      </c>
      <c r="C65" s="15" t="s">
        <v>562</v>
      </c>
      <c r="D65" s="23" t="s">
        <v>563</v>
      </c>
      <c r="E65" s="15" t="s">
        <v>17</v>
      </c>
      <c r="F65" s="15" t="s">
        <v>564</v>
      </c>
      <c r="G65" s="15" t="s">
        <v>565</v>
      </c>
      <c r="H65" s="17">
        <v>25.06</v>
      </c>
      <c r="I65" s="18">
        <v>31</v>
      </c>
      <c r="J65" s="19">
        <f t="shared" si="4"/>
        <v>1375.0422</v>
      </c>
      <c r="K65" s="20">
        <v>33.33</v>
      </c>
      <c r="L65" s="19">
        <f t="shared" si="2"/>
        <v>1408.3722</v>
      </c>
      <c r="M65" s="21">
        <v>18931761519</v>
      </c>
    </row>
    <row r="66" s="3" customFormat="1" customHeight="1" spans="1:13">
      <c r="A66" s="14">
        <f t="shared" si="3"/>
        <v>64</v>
      </c>
      <c r="B66" s="15" t="s">
        <v>327</v>
      </c>
      <c r="C66" s="15" t="s">
        <v>328</v>
      </c>
      <c r="D66" s="16" t="s">
        <v>329</v>
      </c>
      <c r="E66" s="15" t="s">
        <v>17</v>
      </c>
      <c r="F66" s="15" t="s">
        <v>330</v>
      </c>
      <c r="G66" s="15" t="s">
        <v>471</v>
      </c>
      <c r="H66" s="17">
        <v>25.06</v>
      </c>
      <c r="I66" s="18">
        <v>31</v>
      </c>
      <c r="J66" s="19">
        <f t="shared" si="4"/>
        <v>1375.0422</v>
      </c>
      <c r="K66" s="30">
        <v>33.33</v>
      </c>
      <c r="L66" s="19">
        <f t="shared" si="2"/>
        <v>1408.3722</v>
      </c>
      <c r="M66" s="21">
        <v>18203372010</v>
      </c>
    </row>
    <row r="67" s="3" customFormat="1" customHeight="1" spans="1:13">
      <c r="A67" s="14">
        <f t="shared" si="3"/>
        <v>65</v>
      </c>
      <c r="B67" s="15" t="s">
        <v>333</v>
      </c>
      <c r="C67" s="15" t="s">
        <v>334</v>
      </c>
      <c r="D67" s="16" t="s">
        <v>335</v>
      </c>
      <c r="E67" s="15" t="s">
        <v>36</v>
      </c>
      <c r="F67" s="15" t="s">
        <v>336</v>
      </c>
      <c r="G67" s="15" t="s">
        <v>482</v>
      </c>
      <c r="H67" s="17">
        <v>25.06</v>
      </c>
      <c r="I67" s="18">
        <v>31</v>
      </c>
      <c r="J67" s="19">
        <f t="shared" si="4"/>
        <v>1375.0422</v>
      </c>
      <c r="K67" s="20">
        <v>33.33</v>
      </c>
      <c r="L67" s="19">
        <f t="shared" ref="L67:L90" si="5">J67+K67</f>
        <v>1408.3722</v>
      </c>
      <c r="M67" s="21">
        <v>13833989801</v>
      </c>
    </row>
    <row r="68" s="3" customFormat="1" customHeight="1" spans="1:13">
      <c r="A68" s="14">
        <f t="shared" si="3"/>
        <v>66</v>
      </c>
      <c r="B68" s="15" t="s">
        <v>339</v>
      </c>
      <c r="C68" s="15" t="s">
        <v>340</v>
      </c>
      <c r="D68" s="16" t="s">
        <v>341</v>
      </c>
      <c r="E68" s="15" t="s">
        <v>17</v>
      </c>
      <c r="F68" s="15" t="s">
        <v>342</v>
      </c>
      <c r="G68" s="15" t="s">
        <v>499</v>
      </c>
      <c r="H68" s="17">
        <v>25.13</v>
      </c>
      <c r="I68" s="18">
        <v>31</v>
      </c>
      <c r="J68" s="19">
        <f t="shared" si="4"/>
        <v>1378.8831</v>
      </c>
      <c r="K68" s="20">
        <v>33.33</v>
      </c>
      <c r="L68" s="19">
        <f t="shared" si="5"/>
        <v>1412.2131</v>
      </c>
      <c r="M68" s="21">
        <v>18032708899</v>
      </c>
    </row>
    <row r="69" s="3" customFormat="1" customHeight="1" spans="1:13">
      <c r="A69" s="14">
        <f t="shared" si="3"/>
        <v>67</v>
      </c>
      <c r="B69" s="15" t="s">
        <v>345</v>
      </c>
      <c r="C69" s="15" t="s">
        <v>346</v>
      </c>
      <c r="D69" s="16" t="s">
        <v>347</v>
      </c>
      <c r="E69" s="15" t="s">
        <v>36</v>
      </c>
      <c r="F69" s="15" t="s">
        <v>348</v>
      </c>
      <c r="G69" s="15" t="s">
        <v>609</v>
      </c>
      <c r="H69" s="17">
        <v>25.06</v>
      </c>
      <c r="I69" s="18">
        <v>7</v>
      </c>
      <c r="J69" s="19">
        <f t="shared" si="4"/>
        <v>310.4934</v>
      </c>
      <c r="K69" s="20">
        <v>7.52</v>
      </c>
      <c r="L69" s="19">
        <f t="shared" si="5"/>
        <v>318.0134</v>
      </c>
      <c r="M69" s="21">
        <v>13503171487</v>
      </c>
    </row>
    <row r="70" s="3" customFormat="1" customHeight="1" spans="1:13">
      <c r="A70" s="14">
        <f t="shared" si="3"/>
        <v>68</v>
      </c>
      <c r="B70" s="15" t="s">
        <v>350</v>
      </c>
      <c r="C70" s="15" t="s">
        <v>351</v>
      </c>
      <c r="D70" s="16" t="s">
        <v>352</v>
      </c>
      <c r="E70" s="15" t="s">
        <v>36</v>
      </c>
      <c r="F70" s="15" t="s">
        <v>353</v>
      </c>
      <c r="G70" s="15" t="s">
        <v>475</v>
      </c>
      <c r="H70" s="17">
        <v>25.06</v>
      </c>
      <c r="I70" s="18">
        <v>31</v>
      </c>
      <c r="J70" s="19">
        <f t="shared" si="4"/>
        <v>1375.0422</v>
      </c>
      <c r="K70" s="20">
        <v>33.33</v>
      </c>
      <c r="L70" s="19">
        <f t="shared" si="5"/>
        <v>1408.3722</v>
      </c>
      <c r="M70" s="21">
        <v>13722721888</v>
      </c>
    </row>
    <row r="71" s="3" customFormat="1" customHeight="1" spans="1:13">
      <c r="A71" s="14">
        <f t="shared" si="3"/>
        <v>69</v>
      </c>
      <c r="B71" s="15" t="s">
        <v>355</v>
      </c>
      <c r="C71" s="15" t="s">
        <v>356</v>
      </c>
      <c r="D71" s="16" t="s">
        <v>357</v>
      </c>
      <c r="E71" s="15" t="s">
        <v>36</v>
      </c>
      <c r="F71" s="15" t="s">
        <v>358</v>
      </c>
      <c r="G71" s="15" t="s">
        <v>475</v>
      </c>
      <c r="H71" s="17">
        <v>25.06</v>
      </c>
      <c r="I71" s="18">
        <v>31</v>
      </c>
      <c r="J71" s="19">
        <f t="shared" si="4"/>
        <v>1375.0422</v>
      </c>
      <c r="K71" s="20">
        <v>33.33</v>
      </c>
      <c r="L71" s="19">
        <f t="shared" si="5"/>
        <v>1408.3722</v>
      </c>
      <c r="M71" s="21">
        <v>15132703933</v>
      </c>
    </row>
    <row r="72" s="3" customFormat="1" customHeight="1" spans="1:13">
      <c r="A72" s="14">
        <f t="shared" si="3"/>
        <v>70</v>
      </c>
      <c r="B72" s="15" t="s">
        <v>360</v>
      </c>
      <c r="C72" s="15" t="s">
        <v>361</v>
      </c>
      <c r="D72" s="16" t="s">
        <v>362</v>
      </c>
      <c r="E72" s="15" t="s">
        <v>17</v>
      </c>
      <c r="F72" s="15" t="s">
        <v>363</v>
      </c>
      <c r="G72" s="15" t="s">
        <v>457</v>
      </c>
      <c r="H72" s="17">
        <v>25.06</v>
      </c>
      <c r="I72" s="18">
        <v>31</v>
      </c>
      <c r="J72" s="19">
        <f t="shared" si="4"/>
        <v>1375.0422</v>
      </c>
      <c r="K72" s="20">
        <v>33.33</v>
      </c>
      <c r="L72" s="19">
        <f t="shared" si="5"/>
        <v>1408.3722</v>
      </c>
      <c r="M72" s="21">
        <v>15350789690</v>
      </c>
    </row>
    <row r="73" s="3" customFormat="1" customHeight="1" spans="1:13">
      <c r="A73" s="14">
        <f t="shared" si="3"/>
        <v>71</v>
      </c>
      <c r="B73" s="15" t="s">
        <v>365</v>
      </c>
      <c r="C73" s="15" t="s">
        <v>366</v>
      </c>
      <c r="D73" s="16" t="s">
        <v>367</v>
      </c>
      <c r="E73" s="15" t="s">
        <v>36</v>
      </c>
      <c r="F73" s="15" t="s">
        <v>368</v>
      </c>
      <c r="G73" s="15" t="s">
        <v>457</v>
      </c>
      <c r="H73" s="17">
        <v>25.44</v>
      </c>
      <c r="I73" s="18">
        <v>31</v>
      </c>
      <c r="J73" s="19">
        <f t="shared" si="4"/>
        <v>1395.8928</v>
      </c>
      <c r="K73" s="20">
        <v>33.33</v>
      </c>
      <c r="L73" s="19">
        <f t="shared" si="5"/>
        <v>1429.2228</v>
      </c>
      <c r="M73" s="16">
        <v>17732391313</v>
      </c>
    </row>
    <row r="74" s="3" customFormat="1" customHeight="1" spans="1:13">
      <c r="A74" s="14">
        <f t="shared" si="3"/>
        <v>72</v>
      </c>
      <c r="B74" s="15" t="s">
        <v>369</v>
      </c>
      <c r="C74" s="15" t="s">
        <v>370</v>
      </c>
      <c r="D74" s="16" t="s">
        <v>371</v>
      </c>
      <c r="E74" s="15" t="s">
        <v>17</v>
      </c>
      <c r="F74" s="172" t="s">
        <v>372</v>
      </c>
      <c r="G74" s="15" t="s">
        <v>501</v>
      </c>
      <c r="H74" s="17">
        <v>24.44</v>
      </c>
      <c r="I74" s="18">
        <v>31</v>
      </c>
      <c r="J74" s="19">
        <f t="shared" si="4"/>
        <v>1341.0228</v>
      </c>
      <c r="K74" s="20">
        <v>33.33</v>
      </c>
      <c r="L74" s="19">
        <f t="shared" si="5"/>
        <v>1374.3528</v>
      </c>
      <c r="M74" s="21">
        <v>18210659116</v>
      </c>
    </row>
    <row r="75" s="3" customFormat="1" customHeight="1" spans="1:13">
      <c r="A75" s="14">
        <f t="shared" si="3"/>
        <v>73</v>
      </c>
      <c r="B75" s="15" t="s">
        <v>375</v>
      </c>
      <c r="C75" s="15" t="s">
        <v>376</v>
      </c>
      <c r="D75" s="16" t="s">
        <v>377</v>
      </c>
      <c r="E75" s="15" t="s">
        <v>17</v>
      </c>
      <c r="F75" s="172" t="s">
        <v>378</v>
      </c>
      <c r="G75" s="15" t="s">
        <v>457</v>
      </c>
      <c r="H75" s="17">
        <v>25.06</v>
      </c>
      <c r="I75" s="18">
        <v>31</v>
      </c>
      <c r="J75" s="19">
        <f t="shared" si="4"/>
        <v>1375.0422</v>
      </c>
      <c r="K75" s="20">
        <v>33.33</v>
      </c>
      <c r="L75" s="19">
        <f t="shared" si="5"/>
        <v>1408.3722</v>
      </c>
      <c r="M75" s="16">
        <v>17778822726</v>
      </c>
    </row>
    <row r="76" s="3" customFormat="1" customHeight="1" spans="1:13">
      <c r="A76" s="14">
        <f t="shared" si="3"/>
        <v>74</v>
      </c>
      <c r="B76" s="15" t="s">
        <v>379</v>
      </c>
      <c r="C76" s="15" t="s">
        <v>380</v>
      </c>
      <c r="D76" s="16" t="s">
        <v>381</v>
      </c>
      <c r="E76" s="15" t="s">
        <v>17</v>
      </c>
      <c r="F76" s="15" t="s">
        <v>382</v>
      </c>
      <c r="G76" s="15" t="s">
        <v>383</v>
      </c>
      <c r="H76" s="17">
        <v>25.06</v>
      </c>
      <c r="I76" s="18">
        <v>31</v>
      </c>
      <c r="J76" s="19">
        <f t="shared" si="4"/>
        <v>1375.0422</v>
      </c>
      <c r="K76" s="20">
        <v>33.33</v>
      </c>
      <c r="L76" s="19">
        <f t="shared" si="5"/>
        <v>1408.3722</v>
      </c>
      <c r="M76" s="21">
        <v>19932252345</v>
      </c>
    </row>
    <row r="77" s="3" customFormat="1" customHeight="1" spans="1:13">
      <c r="A77" s="14">
        <f t="shared" si="3"/>
        <v>75</v>
      </c>
      <c r="B77" s="15" t="s">
        <v>385</v>
      </c>
      <c r="C77" s="15" t="s">
        <v>386</v>
      </c>
      <c r="D77" s="16" t="s">
        <v>387</v>
      </c>
      <c r="E77" s="15" t="s">
        <v>17</v>
      </c>
      <c r="F77" s="15" t="s">
        <v>388</v>
      </c>
      <c r="G77" s="15" t="s">
        <v>457</v>
      </c>
      <c r="H77" s="17">
        <v>30.88</v>
      </c>
      <c r="I77" s="18">
        <v>31</v>
      </c>
      <c r="J77" s="19">
        <f t="shared" si="4"/>
        <v>1694.3856</v>
      </c>
      <c r="K77" s="20">
        <v>33.33</v>
      </c>
      <c r="L77" s="19">
        <f t="shared" si="5"/>
        <v>1727.7156</v>
      </c>
      <c r="M77" s="21">
        <v>15373386087</v>
      </c>
    </row>
    <row r="78" s="3" customFormat="1" customHeight="1" spans="1:13">
      <c r="A78" s="14">
        <f t="shared" si="3"/>
        <v>76</v>
      </c>
      <c r="B78" s="15" t="s">
        <v>566</v>
      </c>
      <c r="C78" s="32" t="s">
        <v>567</v>
      </c>
      <c r="D78" s="31" t="s">
        <v>568</v>
      </c>
      <c r="E78" s="15" t="s">
        <v>17</v>
      </c>
      <c r="F78" s="33" t="s">
        <v>569</v>
      </c>
      <c r="G78" s="32" t="s">
        <v>570</v>
      </c>
      <c r="H78" s="17">
        <v>27.35</v>
      </c>
      <c r="I78" s="18">
        <v>31</v>
      </c>
      <c r="J78" s="19">
        <f t="shared" si="4"/>
        <v>1500.6945</v>
      </c>
      <c r="K78" s="20">
        <v>33.33</v>
      </c>
      <c r="L78" s="19">
        <f t="shared" si="5"/>
        <v>1534.0245</v>
      </c>
      <c r="M78" s="32">
        <v>18633719530</v>
      </c>
    </row>
    <row r="79" s="3" customFormat="1" customHeight="1" spans="1:13">
      <c r="A79" s="14">
        <f t="shared" si="3"/>
        <v>77</v>
      </c>
      <c r="B79" s="15" t="s">
        <v>390</v>
      </c>
      <c r="C79" s="15" t="s">
        <v>391</v>
      </c>
      <c r="D79" s="16" t="s">
        <v>392</v>
      </c>
      <c r="E79" s="15" t="s">
        <v>36</v>
      </c>
      <c r="F79" s="15" t="s">
        <v>393</v>
      </c>
      <c r="G79" s="15" t="s">
        <v>465</v>
      </c>
      <c r="H79" s="17">
        <v>25.06</v>
      </c>
      <c r="I79" s="18">
        <v>31</v>
      </c>
      <c r="J79" s="19">
        <f t="shared" si="4"/>
        <v>1375.0422</v>
      </c>
      <c r="K79" s="20">
        <v>33.33</v>
      </c>
      <c r="L79" s="19">
        <f t="shared" si="5"/>
        <v>1408.3722</v>
      </c>
      <c r="M79" s="21">
        <v>18303172806</v>
      </c>
    </row>
    <row r="80" s="3" customFormat="1" customHeight="1" spans="1:13">
      <c r="A80" s="14">
        <f t="shared" si="3"/>
        <v>78</v>
      </c>
      <c r="B80" s="26" t="s">
        <v>572</v>
      </c>
      <c r="C80" s="26" t="s">
        <v>573</v>
      </c>
      <c r="D80" s="27" t="s">
        <v>398</v>
      </c>
      <c r="E80" s="26" t="s">
        <v>36</v>
      </c>
      <c r="F80" s="26" t="s">
        <v>574</v>
      </c>
      <c r="G80" s="26" t="s">
        <v>610</v>
      </c>
      <c r="H80" s="17">
        <v>25.06</v>
      </c>
      <c r="I80" s="18">
        <v>4</v>
      </c>
      <c r="J80" s="19">
        <f t="shared" si="4"/>
        <v>177.4248</v>
      </c>
      <c r="K80" s="20">
        <v>4.3</v>
      </c>
      <c r="L80" s="19">
        <f t="shared" si="5"/>
        <v>181.7248</v>
      </c>
      <c r="M80" s="21">
        <v>13102739135</v>
      </c>
    </row>
    <row r="81" s="4" customFormat="1" customHeight="1" spans="1:13">
      <c r="A81" s="14">
        <f t="shared" si="3"/>
        <v>79</v>
      </c>
      <c r="B81" s="15" t="s">
        <v>402</v>
      </c>
      <c r="C81" s="15" t="s">
        <v>403</v>
      </c>
      <c r="D81" s="16" t="s">
        <v>404</v>
      </c>
      <c r="E81" s="15" t="s">
        <v>17</v>
      </c>
      <c r="F81" s="15" t="s">
        <v>405</v>
      </c>
      <c r="G81" s="15" t="s">
        <v>507</v>
      </c>
      <c r="H81" s="24">
        <v>25.06</v>
      </c>
      <c r="I81" s="18">
        <v>31</v>
      </c>
      <c r="J81" s="19">
        <f t="shared" si="4"/>
        <v>1375.0422</v>
      </c>
      <c r="K81" s="20">
        <v>33.33</v>
      </c>
      <c r="L81" s="19">
        <f t="shared" si="5"/>
        <v>1408.3722</v>
      </c>
      <c r="M81" s="21">
        <v>15031777774</v>
      </c>
    </row>
    <row r="82" s="4" customFormat="1" customHeight="1" spans="1:13">
      <c r="A82" s="14">
        <f t="shared" si="3"/>
        <v>80</v>
      </c>
      <c r="B82" s="15" t="s">
        <v>408</v>
      </c>
      <c r="C82" s="15" t="s">
        <v>409</v>
      </c>
      <c r="D82" s="16" t="s">
        <v>410</v>
      </c>
      <c r="E82" s="15" t="s">
        <v>36</v>
      </c>
      <c r="F82" s="15" t="s">
        <v>411</v>
      </c>
      <c r="G82" s="15" t="s">
        <v>457</v>
      </c>
      <c r="H82" s="24">
        <v>25.13</v>
      </c>
      <c r="I82" s="18">
        <v>31</v>
      </c>
      <c r="J82" s="19">
        <f t="shared" si="4"/>
        <v>1378.8831</v>
      </c>
      <c r="K82" s="20">
        <v>33.33</v>
      </c>
      <c r="L82" s="19">
        <f t="shared" si="5"/>
        <v>1412.2131</v>
      </c>
      <c r="M82" s="16">
        <v>15222052204</v>
      </c>
    </row>
    <row r="83" s="3" customFormat="1" customHeight="1" spans="1:13">
      <c r="A83" s="14">
        <f t="shared" si="3"/>
        <v>81</v>
      </c>
      <c r="B83" s="15" t="s">
        <v>412</v>
      </c>
      <c r="C83" s="15" t="s">
        <v>413</v>
      </c>
      <c r="D83" s="16" t="s">
        <v>414</v>
      </c>
      <c r="E83" s="15" t="s">
        <v>36</v>
      </c>
      <c r="F83" s="15" t="s">
        <v>415</v>
      </c>
      <c r="G83" s="15" t="s">
        <v>611</v>
      </c>
      <c r="H83" s="17">
        <v>25.06</v>
      </c>
      <c r="I83" s="18">
        <v>18</v>
      </c>
      <c r="J83" s="19">
        <f t="shared" si="4"/>
        <v>798.4116</v>
      </c>
      <c r="K83" s="20">
        <v>19.35</v>
      </c>
      <c r="L83" s="19">
        <f t="shared" si="5"/>
        <v>817.7616</v>
      </c>
      <c r="M83" s="16">
        <v>15630739598</v>
      </c>
    </row>
    <row r="84" s="3" customFormat="1" customHeight="1" spans="1:13">
      <c r="A84" s="14">
        <f t="shared" si="3"/>
        <v>82</v>
      </c>
      <c r="B84" s="15" t="s">
        <v>416</v>
      </c>
      <c r="C84" s="15" t="s">
        <v>417</v>
      </c>
      <c r="D84" s="16" t="s">
        <v>418</v>
      </c>
      <c r="E84" s="15" t="s">
        <v>17</v>
      </c>
      <c r="F84" s="15" t="s">
        <v>419</v>
      </c>
      <c r="G84" s="15" t="s">
        <v>501</v>
      </c>
      <c r="H84" s="17">
        <v>25.06</v>
      </c>
      <c r="I84" s="18">
        <v>31</v>
      </c>
      <c r="J84" s="19">
        <f t="shared" si="4"/>
        <v>1375.0422</v>
      </c>
      <c r="K84" s="20">
        <v>33.33</v>
      </c>
      <c r="L84" s="19">
        <f t="shared" si="5"/>
        <v>1408.3722</v>
      </c>
      <c r="M84" s="21">
        <v>18831786325</v>
      </c>
    </row>
    <row r="85" s="3" customFormat="1" customHeight="1" spans="1:13">
      <c r="A85" s="14">
        <f t="shared" si="3"/>
        <v>83</v>
      </c>
      <c r="B85" s="26" t="s">
        <v>510</v>
      </c>
      <c r="C85" s="26" t="s">
        <v>511</v>
      </c>
      <c r="D85" s="16" t="s">
        <v>424</v>
      </c>
      <c r="E85" s="15" t="s">
        <v>36</v>
      </c>
      <c r="F85" s="34" t="s">
        <v>512</v>
      </c>
      <c r="G85" s="16" t="s">
        <v>462</v>
      </c>
      <c r="H85" s="17">
        <v>25.06</v>
      </c>
      <c r="I85" s="18">
        <v>31</v>
      </c>
      <c r="J85" s="19">
        <f t="shared" si="4"/>
        <v>1375.0422</v>
      </c>
      <c r="K85" s="20">
        <v>33.33</v>
      </c>
      <c r="L85" s="19">
        <f t="shared" si="5"/>
        <v>1408.3722</v>
      </c>
      <c r="M85" s="21">
        <v>15230786989</v>
      </c>
    </row>
    <row r="86" s="3" customFormat="1" customHeight="1" spans="1:13">
      <c r="A86" s="14">
        <f t="shared" si="3"/>
        <v>84</v>
      </c>
      <c r="B86" s="15" t="s">
        <v>427</v>
      </c>
      <c r="C86" s="15" t="s">
        <v>428</v>
      </c>
      <c r="D86" s="16" t="s">
        <v>429</v>
      </c>
      <c r="E86" s="15" t="s">
        <v>36</v>
      </c>
      <c r="F86" s="15" t="s">
        <v>430</v>
      </c>
      <c r="G86" s="15" t="s">
        <v>514</v>
      </c>
      <c r="H86" s="17">
        <v>25.13</v>
      </c>
      <c r="I86" s="18">
        <v>31</v>
      </c>
      <c r="J86" s="19">
        <f t="shared" si="4"/>
        <v>1378.8831</v>
      </c>
      <c r="K86" s="20">
        <v>33.33</v>
      </c>
      <c r="L86" s="19">
        <f t="shared" si="5"/>
        <v>1412.2131</v>
      </c>
      <c r="M86" s="21">
        <v>13315723630</v>
      </c>
    </row>
    <row r="87" s="3" customFormat="1" customHeight="1" spans="1:13">
      <c r="A87" s="14">
        <f t="shared" si="3"/>
        <v>85</v>
      </c>
      <c r="B87" s="18" t="s">
        <v>432</v>
      </c>
      <c r="C87" s="15" t="s">
        <v>433</v>
      </c>
      <c r="D87" s="16" t="s">
        <v>434</v>
      </c>
      <c r="E87" s="15" t="s">
        <v>17</v>
      </c>
      <c r="F87" s="172" t="s">
        <v>435</v>
      </c>
      <c r="G87" s="15" t="s">
        <v>457</v>
      </c>
      <c r="H87" s="17">
        <v>25.06</v>
      </c>
      <c r="I87" s="18">
        <v>31</v>
      </c>
      <c r="J87" s="19">
        <f t="shared" si="4"/>
        <v>1375.0422</v>
      </c>
      <c r="K87" s="20">
        <v>33.33</v>
      </c>
      <c r="L87" s="19">
        <f t="shared" si="5"/>
        <v>1408.3722</v>
      </c>
      <c r="M87" s="18">
        <v>13785781239</v>
      </c>
    </row>
    <row r="88" s="3" customFormat="1" customHeight="1" spans="1:13">
      <c r="A88" s="14">
        <f t="shared" si="3"/>
        <v>86</v>
      </c>
      <c r="B88" s="18" t="s">
        <v>436</v>
      </c>
      <c r="C88" s="15" t="s">
        <v>437</v>
      </c>
      <c r="D88" s="16" t="s">
        <v>438</v>
      </c>
      <c r="E88" s="15" t="s">
        <v>17</v>
      </c>
      <c r="F88" s="172" t="s">
        <v>439</v>
      </c>
      <c r="G88" s="15" t="s">
        <v>469</v>
      </c>
      <c r="H88" s="17">
        <v>25.06</v>
      </c>
      <c r="I88" s="18">
        <v>31</v>
      </c>
      <c r="J88" s="19">
        <f t="shared" si="4"/>
        <v>1375.0422</v>
      </c>
      <c r="K88" s="20">
        <v>33.33</v>
      </c>
      <c r="L88" s="19">
        <f t="shared" si="5"/>
        <v>1408.3722</v>
      </c>
      <c r="M88" s="18">
        <v>15633174875</v>
      </c>
    </row>
    <row r="89" s="3" customFormat="1" customHeight="1" spans="1:13">
      <c r="A89" s="14">
        <f t="shared" si="3"/>
        <v>87</v>
      </c>
      <c r="B89" s="15" t="s">
        <v>440</v>
      </c>
      <c r="C89" s="22" t="s">
        <v>441</v>
      </c>
      <c r="D89" s="16" t="s">
        <v>442</v>
      </c>
      <c r="E89" s="15" t="s">
        <v>36</v>
      </c>
      <c r="F89" s="16" t="s">
        <v>443</v>
      </c>
      <c r="G89" s="15" t="s">
        <v>444</v>
      </c>
      <c r="H89" s="17">
        <v>43.61</v>
      </c>
      <c r="I89" s="18">
        <v>31</v>
      </c>
      <c r="J89" s="19">
        <f t="shared" si="4"/>
        <v>2392.8807</v>
      </c>
      <c r="K89" s="20">
        <v>33.33</v>
      </c>
      <c r="L89" s="19">
        <f t="shared" si="5"/>
        <v>2426.2107</v>
      </c>
      <c r="M89" s="21">
        <v>18503179525</v>
      </c>
    </row>
    <row r="90" s="3" customFormat="1" customHeight="1" spans="1:13">
      <c r="A90" s="14">
        <f t="shared" si="3"/>
        <v>88</v>
      </c>
      <c r="B90" s="16" t="s">
        <v>446</v>
      </c>
      <c r="C90" s="15" t="s">
        <v>447</v>
      </c>
      <c r="D90" s="16" t="s">
        <v>448</v>
      </c>
      <c r="E90" s="16" t="s">
        <v>17</v>
      </c>
      <c r="F90" s="16" t="s">
        <v>449</v>
      </c>
      <c r="G90" s="15" t="s">
        <v>469</v>
      </c>
      <c r="H90" s="17">
        <v>25.06</v>
      </c>
      <c r="I90" s="18">
        <v>31</v>
      </c>
      <c r="J90" s="19">
        <f t="shared" si="4"/>
        <v>1375.0422</v>
      </c>
      <c r="K90" s="20">
        <v>33.33</v>
      </c>
      <c r="L90" s="19">
        <f t="shared" si="5"/>
        <v>1408.3722</v>
      </c>
      <c r="M90" s="21">
        <v>19932206678</v>
      </c>
    </row>
    <row r="91" s="5" customFormat="1" customHeight="1" spans="1:13">
      <c r="A91" s="35" t="s">
        <v>451</v>
      </c>
      <c r="B91" s="36"/>
      <c r="C91" s="37"/>
      <c r="D91" s="37"/>
      <c r="E91" s="37"/>
      <c r="F91" s="37"/>
      <c r="G91" s="38"/>
      <c r="H91" s="39">
        <f t="shared" ref="H91:L91" si="6">SUM(H3:H90)</f>
        <v>2381.83</v>
      </c>
      <c r="I91" s="37"/>
      <c r="J91" s="39">
        <f t="shared" si="6"/>
        <v>124658.5689</v>
      </c>
      <c r="K91" s="39">
        <f t="shared" si="6"/>
        <v>2786.79</v>
      </c>
      <c r="L91" s="39">
        <f t="shared" si="6"/>
        <v>127445.3589</v>
      </c>
      <c r="M91" s="16"/>
    </row>
    <row r="92" s="5" customFormat="1" customHeight="1" spans="1:13">
      <c r="A92" s="40" t="s">
        <v>517</v>
      </c>
      <c r="B92" s="41"/>
      <c r="C92" s="42"/>
      <c r="D92" s="42"/>
      <c r="E92" s="42"/>
      <c r="F92" s="42"/>
      <c r="G92" s="43"/>
      <c r="H92" s="44">
        <v>272.11</v>
      </c>
      <c r="I92" s="37"/>
      <c r="J92" s="44">
        <v>14186.85</v>
      </c>
      <c r="K92" s="44">
        <v>0</v>
      </c>
      <c r="L92" s="44">
        <f>J92</f>
        <v>14186.85</v>
      </c>
      <c r="M92" s="43"/>
    </row>
    <row r="93" s="5" customFormat="1" hidden="1" customHeight="1" spans="1:13">
      <c r="A93" s="45"/>
      <c r="B93" s="46"/>
      <c r="C93" s="42"/>
      <c r="D93" s="42"/>
      <c r="E93" s="42"/>
      <c r="F93" s="42"/>
      <c r="G93" s="43"/>
      <c r="H93" s="44"/>
      <c r="I93" s="37"/>
      <c r="J93" s="44">
        <f>H93*I93*1.77</f>
        <v>0</v>
      </c>
      <c r="K93" s="44">
        <v>0</v>
      </c>
      <c r="L93" s="44">
        <f>J93</f>
        <v>0</v>
      </c>
      <c r="M93" s="43"/>
    </row>
    <row r="94" s="5" customFormat="1" customHeight="1" spans="1:13">
      <c r="A94" s="47" t="s">
        <v>453</v>
      </c>
      <c r="B94" s="48"/>
      <c r="C94" s="49"/>
      <c r="D94" s="49"/>
      <c r="E94" s="49"/>
      <c r="F94" s="49"/>
      <c r="G94" s="50"/>
      <c r="H94" s="51">
        <f t="shared" ref="H94:K94" si="7">SUM(H91:H93)</f>
        <v>2653.94</v>
      </c>
      <c r="I94" s="52"/>
      <c r="J94" s="53">
        <f t="shared" si="7"/>
        <v>138845.4189</v>
      </c>
      <c r="K94" s="52">
        <f t="shared" si="7"/>
        <v>2786.79</v>
      </c>
      <c r="L94" s="54">
        <f>L91+L92</f>
        <v>141632.2089</v>
      </c>
      <c r="M94" s="49"/>
    </row>
    <row r="95" s="5" customFormat="1" ht="53" customHeight="1" spans="1:13">
      <c r="A95" s="55" t="s">
        <v>454</v>
      </c>
      <c r="B95" s="55"/>
      <c r="C95" s="56" t="s">
        <v>612</v>
      </c>
      <c r="D95" s="56"/>
      <c r="E95" s="56"/>
      <c r="F95" s="56"/>
      <c r="G95" s="56"/>
      <c r="H95" s="56"/>
      <c r="I95" s="56"/>
      <c r="J95" s="56"/>
      <c r="K95" s="56"/>
      <c r="L95" s="56"/>
      <c r="M95" s="56"/>
    </row>
  </sheetData>
  <mergeCells count="6">
    <mergeCell ref="A1:M1"/>
    <mergeCell ref="A91:B91"/>
    <mergeCell ref="A94:B94"/>
    <mergeCell ref="A95:B95"/>
    <mergeCell ref="C95:M95"/>
    <mergeCell ref="A92:B93"/>
  </mergeCells>
  <conditionalFormatting sqref="D3">
    <cfRule type="duplicateValues" dxfId="0" priority="41"/>
  </conditionalFormatting>
  <conditionalFormatting sqref="D4">
    <cfRule type="duplicateValues" dxfId="0" priority="2"/>
  </conditionalFormatting>
  <conditionalFormatting sqref="D5">
    <cfRule type="duplicateValues" dxfId="0" priority="40"/>
  </conditionalFormatting>
  <conditionalFormatting sqref="D6">
    <cfRule type="duplicateValues" dxfId="0" priority="39"/>
  </conditionalFormatting>
  <conditionalFormatting sqref="D7">
    <cfRule type="duplicateValues" dxfId="0" priority="12"/>
  </conditionalFormatting>
  <conditionalFormatting sqref="D8">
    <cfRule type="duplicateValues" dxfId="0" priority="11"/>
  </conditionalFormatting>
  <conditionalFormatting sqref="D9">
    <cfRule type="duplicateValues" dxfId="0" priority="10"/>
  </conditionalFormatting>
  <conditionalFormatting sqref="D10">
    <cfRule type="duplicateValues" dxfId="0" priority="38"/>
  </conditionalFormatting>
  <conditionalFormatting sqref="D13">
    <cfRule type="duplicateValues" dxfId="0" priority="26"/>
  </conditionalFormatting>
  <conditionalFormatting sqref="D14">
    <cfRule type="duplicateValues" dxfId="0" priority="25"/>
  </conditionalFormatting>
  <conditionalFormatting sqref="D15">
    <cfRule type="duplicateValues" dxfId="0" priority="9"/>
  </conditionalFormatting>
  <conditionalFormatting sqref="D17">
    <cfRule type="duplicateValues" dxfId="0" priority="20"/>
  </conditionalFormatting>
  <conditionalFormatting sqref="D18">
    <cfRule type="duplicateValues" dxfId="0" priority="8"/>
  </conditionalFormatting>
  <conditionalFormatting sqref="D19">
    <cfRule type="duplicateValues" dxfId="0" priority="37"/>
  </conditionalFormatting>
  <conditionalFormatting sqref="D20">
    <cfRule type="duplicateValues" dxfId="0" priority="36"/>
  </conditionalFormatting>
  <conditionalFormatting sqref="D24">
    <cfRule type="duplicateValues" dxfId="0" priority="5"/>
  </conditionalFormatting>
  <conditionalFormatting sqref="D25">
    <cfRule type="duplicateValues" dxfId="0" priority="35"/>
  </conditionalFormatting>
  <conditionalFormatting sqref="D26">
    <cfRule type="duplicateValues" dxfId="0" priority="24"/>
  </conditionalFormatting>
  <conditionalFormatting sqref="D27">
    <cfRule type="duplicateValues" dxfId="0" priority="34"/>
  </conditionalFormatting>
  <conditionalFormatting sqref="D28">
    <cfRule type="duplicateValues" dxfId="0" priority="23"/>
  </conditionalFormatting>
  <conditionalFormatting sqref="D30">
    <cfRule type="duplicateValues" dxfId="0" priority="33"/>
  </conditionalFormatting>
  <conditionalFormatting sqref="D31">
    <cfRule type="duplicateValues" dxfId="0" priority="7"/>
  </conditionalFormatting>
  <conditionalFormatting sqref="D32">
    <cfRule type="duplicateValues" dxfId="0" priority="4"/>
  </conditionalFormatting>
  <conditionalFormatting sqref="D35">
    <cfRule type="duplicateValues" dxfId="0" priority="32"/>
  </conditionalFormatting>
  <conditionalFormatting sqref="D36">
    <cfRule type="duplicateValues" dxfId="0" priority="31"/>
  </conditionalFormatting>
  <conditionalFormatting sqref="D37">
    <cfRule type="duplicateValues" dxfId="0" priority="22"/>
  </conditionalFormatting>
  <conditionalFormatting sqref="D38">
    <cfRule type="duplicateValues" dxfId="0" priority="3"/>
  </conditionalFormatting>
  <conditionalFormatting sqref="D39">
    <cfRule type="duplicateValues" dxfId="0" priority="46"/>
  </conditionalFormatting>
  <conditionalFormatting sqref="D41">
    <cfRule type="duplicateValues" dxfId="0" priority="44"/>
  </conditionalFormatting>
  <conditionalFormatting sqref="D42">
    <cfRule type="duplicateValues" dxfId="0" priority="43"/>
  </conditionalFormatting>
  <conditionalFormatting sqref="D46">
    <cfRule type="duplicateValues" dxfId="0" priority="6"/>
  </conditionalFormatting>
  <conditionalFormatting sqref="D51">
    <cfRule type="duplicateValues" dxfId="0" priority="19"/>
  </conditionalFormatting>
  <conditionalFormatting sqref="D52">
    <cfRule type="duplicateValues" dxfId="0" priority="1"/>
  </conditionalFormatting>
  <conditionalFormatting sqref="D54">
    <cfRule type="duplicateValues" dxfId="0" priority="21"/>
  </conditionalFormatting>
  <conditionalFormatting sqref="D55">
    <cfRule type="duplicateValues" dxfId="0" priority="16"/>
  </conditionalFormatting>
  <conditionalFormatting sqref="D59">
    <cfRule type="duplicateValues" dxfId="0" priority="30"/>
  </conditionalFormatting>
  <conditionalFormatting sqref="D60">
    <cfRule type="duplicateValues" dxfId="0" priority="17"/>
  </conditionalFormatting>
  <conditionalFormatting sqref="D64">
    <cfRule type="duplicateValues" dxfId="0" priority="18"/>
  </conditionalFormatting>
  <conditionalFormatting sqref="D65">
    <cfRule type="duplicateValues" dxfId="0" priority="15"/>
  </conditionalFormatting>
  <conditionalFormatting sqref="D71">
    <cfRule type="duplicateValues" dxfId="0" priority="29"/>
  </conditionalFormatting>
  <conditionalFormatting sqref="D78">
    <cfRule type="duplicateValues" dxfId="0" priority="14"/>
  </conditionalFormatting>
  <conditionalFormatting sqref="D79">
    <cfRule type="duplicateValues" dxfId="0" priority="28"/>
  </conditionalFormatting>
  <conditionalFormatting sqref="D80">
    <cfRule type="duplicateValues" dxfId="0" priority="13"/>
  </conditionalFormatting>
  <conditionalFormatting sqref="D87">
    <cfRule type="duplicateValues" dxfId="0" priority="27"/>
  </conditionalFormatting>
  <conditionalFormatting sqref="D90">
    <cfRule type="duplicateValues" dxfId="0" priority="42"/>
  </conditionalFormatting>
  <conditionalFormatting sqref="D11:D12 D61:D63 D56:D58 D66:D70 D53 D88:D89 D81:D86 D74:D77 D47:D50 D34 D43:D45 D29 D21:D23">
    <cfRule type="duplicateValues" dxfId="0" priority="47"/>
  </conditionalFormatting>
  <conditionalFormatting sqref="D33 D40">
    <cfRule type="duplicateValues" dxfId="0" priority="4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2023.3</vt:lpstr>
      <vt:lpstr>2023.4</vt:lpstr>
      <vt:lpstr>2023.5</vt:lpstr>
      <vt:lpstr>2023.6</vt:lpstr>
      <vt:lpstr>2023.7</vt:lpstr>
      <vt:lpstr>2023.8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思念</cp:lastModifiedBy>
  <dcterms:created xsi:type="dcterms:W3CDTF">2023-05-12T11:15:00Z</dcterms:created>
  <dcterms:modified xsi:type="dcterms:W3CDTF">2026-03-13T02:37:19Z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2186D627063C4FE4A6660D241405E14C_12</vt:lpwstr>
  </property>
  <property fmtid="{D5CDD505-2E9C-101B-9397-08002B2CF9AE}" pid="4" name="CalculationRule">
    <vt:i4>0</vt:i4>
  </property>
</Properties>
</file>