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<sst xmlns="http://schemas.openxmlformats.org/spreadsheetml/2006/main" count="289" uniqueCount="199">
  <si>
    <t>沧县众合孵化基地2024年11月房租水电补贴明细</t>
  </si>
  <si>
    <t>序号</t>
  </si>
  <si>
    <t>房间号</t>
  </si>
  <si>
    <t>姓名</t>
  </si>
  <si>
    <t>实体名称</t>
  </si>
  <si>
    <t>性别</t>
  </si>
  <si>
    <t>身份证号</t>
  </si>
  <si>
    <t>本月补贴        起止时间</t>
  </si>
  <si>
    <t>房屋建筑面积</t>
  </si>
  <si>
    <t>天数</t>
  </si>
  <si>
    <t>其中</t>
  </si>
  <si>
    <t>补贴合计</t>
  </si>
  <si>
    <t>备注</t>
  </si>
  <si>
    <t>水电补贴</t>
  </si>
  <si>
    <t>房租补贴</t>
  </si>
  <si>
    <t>1-201</t>
  </si>
  <si>
    <t>陈依</t>
  </si>
  <si>
    <t>沧县达途商贸中心</t>
  </si>
  <si>
    <t>女</t>
  </si>
  <si>
    <t>130929200106260327</t>
  </si>
  <si>
    <t>2024.11.1-2024.11.30</t>
  </si>
  <si>
    <t>1-203</t>
  </si>
  <si>
    <t>齐臣臣</t>
  </si>
  <si>
    <t>沧州爱满沧家政服务有限公司</t>
  </si>
  <si>
    <t>130921199510314829</t>
  </si>
  <si>
    <t>1-302</t>
  </si>
  <si>
    <t>刘燕</t>
  </si>
  <si>
    <t>沧县妍茜化妆品店</t>
  </si>
  <si>
    <t>130921198510282244</t>
  </si>
  <si>
    <t>1-303</t>
  </si>
  <si>
    <t>庞文朋</t>
  </si>
  <si>
    <t>沧州文途旅游服务有限公司</t>
  </si>
  <si>
    <t>男</t>
  </si>
  <si>
    <t>130921198110252011</t>
  </si>
  <si>
    <t>1-306</t>
  </si>
  <si>
    <t>高艳琴</t>
  </si>
  <si>
    <t>沧州玖屹环境科技有限公司</t>
  </si>
  <si>
    <t>130984199011052428</t>
  </si>
  <si>
    <t>1-308</t>
  </si>
  <si>
    <t>吴赛男</t>
  </si>
  <si>
    <t>沧州伊盛合环保科技有限公司</t>
  </si>
  <si>
    <t>130223198706262928</t>
  </si>
  <si>
    <t>1-309</t>
  </si>
  <si>
    <t>王晓雨</t>
  </si>
  <si>
    <t>沧县卓美饰品商行</t>
  </si>
  <si>
    <t>130921198702192227</t>
  </si>
  <si>
    <t>1-310</t>
  </si>
  <si>
    <t>王鑫</t>
  </si>
  <si>
    <t>沧州腾晖钢铁有限公司</t>
  </si>
  <si>
    <t>130902199111203225</t>
  </si>
  <si>
    <t>1-312</t>
  </si>
  <si>
    <t>李福奎</t>
  </si>
  <si>
    <t>沧县温居室内装饰设计中心</t>
  </si>
  <si>
    <t>130981198803212414</t>
  </si>
  <si>
    <t>1-319</t>
  </si>
  <si>
    <t>刘芳</t>
  </si>
  <si>
    <t>河北中矩钢铁贸易有限公司</t>
  </si>
  <si>
    <t>130925198812295628</t>
  </si>
  <si>
    <t>1-320</t>
  </si>
  <si>
    <t>刘书杰</t>
  </si>
  <si>
    <t>沧州伍贰幺供应链有限公司</t>
  </si>
  <si>
    <t>130921199602060010</t>
  </si>
  <si>
    <t>1-321</t>
  </si>
  <si>
    <t>薛霜</t>
  </si>
  <si>
    <t>沧州重声听力康复技术有限公司</t>
  </si>
  <si>
    <t>130903198901080380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</si>
  <si>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</si>
  <si>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</si>
  <si>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</si>
  <si>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</si>
  <si>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</si>
  <si>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</si>
  <si>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</si>
  <si>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</si>
  <si>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1-411</t>
  </si>
  <si>
    <t>王梅</t>
  </si>
  <si>
    <t>沧州冉沃商贸有限公司</t>
  </si>
  <si>
    <t>13293019810428332X</t>
  </si>
  <si>
    <t>1-415</t>
  </si>
  <si>
    <t>张园园</t>
  </si>
  <si>
    <t>沧县智昊电子产品销售中心</t>
  </si>
  <si>
    <t>132926197912215828</t>
  </si>
  <si>
    <t>1-420</t>
  </si>
  <si>
    <t>姚兆乾</t>
  </si>
  <si>
    <t>沧县影华文化传媒中心</t>
  </si>
  <si>
    <t>130922198812196014</t>
  </si>
  <si>
    <t>1-421</t>
  </si>
  <si>
    <t>曹志辉</t>
  </si>
  <si>
    <t>沧州墨航电线电缆有限公司</t>
  </si>
  <si>
    <t>130984198609212110</t>
  </si>
  <si>
    <t>1-423</t>
  </si>
  <si>
    <t>何静</t>
  </si>
  <si>
    <t>沧州童善贸易有限公司</t>
  </si>
  <si>
    <t>130921198903035244</t>
  </si>
  <si>
    <t>2-103</t>
  </si>
  <si>
    <t>周林</t>
  </si>
  <si>
    <t>沧州鑫川氢商贸有限公司</t>
  </si>
  <si>
    <t>130903198501071215</t>
  </si>
  <si>
    <t>2-106</t>
  </si>
  <si>
    <t>孙国东</t>
  </si>
  <si>
    <t>沧州炳鑫通信安装服务中心</t>
  </si>
  <si>
    <t>130921197802231815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</si>
  <si>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</si>
  <si>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</si>
  <si>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</si>
  <si>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</si>
  <si>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</si>
  <si>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</si>
  <si>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</si>
  <si>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</si>
  <si>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2-204</t>
  </si>
  <si>
    <t>纪俊兴</t>
  </si>
  <si>
    <t>沧州新沃电子科技有限公司</t>
  </si>
  <si>
    <t>130921200405134610</t>
  </si>
  <si>
    <t>2-205</t>
  </si>
  <si>
    <t>李园园</t>
  </si>
  <si>
    <t>沧县三寻会计服务中心</t>
  </si>
  <si>
    <t>130927199011243323</t>
  </si>
  <si>
    <t>2-206</t>
  </si>
  <si>
    <t>潘凤菊</t>
  </si>
  <si>
    <t>沧县灵稀商贸中心</t>
  </si>
  <si>
    <t>130903198008190368</t>
  </si>
  <si>
    <t>2-207</t>
  </si>
  <si>
    <t>庞源材</t>
  </si>
  <si>
    <t>130921200407041215</t>
  </si>
  <si>
    <t>2-208</t>
  </si>
  <si>
    <t>牛美丽</t>
  </si>
  <si>
    <t>沧县一禾多媒体传播中心</t>
  </si>
  <si>
    <t>130922199512021620</t>
  </si>
  <si>
    <t>2-211</t>
  </si>
  <si>
    <t>杨仁峰</t>
  </si>
  <si>
    <t>沧州信拓信息科技有限公司</t>
  </si>
  <si>
    <t>13090419730327091X</t>
  </si>
  <si>
    <t>2-212</t>
  </si>
  <si>
    <t>霍相苹</t>
  </si>
  <si>
    <t>沧州延德商贸有限公司</t>
  </si>
  <si>
    <t>130921199005163249</t>
  </si>
  <si>
    <t>2-301</t>
  </si>
  <si>
    <t>姬晓飞</t>
  </si>
  <si>
    <t>沧州诚计会计服务有限公司</t>
  </si>
  <si>
    <t>130927198701241822</t>
  </si>
  <si>
    <t>2-305</t>
  </si>
  <si>
    <t>马薇</t>
  </si>
  <si>
    <t>沧州星沐商贸有限公司</t>
  </si>
  <si>
    <t>130984199012235429</t>
  </si>
  <si>
    <t>2-306</t>
  </si>
  <si>
    <t>陈晓雨</t>
  </si>
  <si>
    <t>沧州航鑫建筑设计有限公司</t>
  </si>
  <si>
    <t>13090319970527262X</t>
  </si>
  <si>
    <t>2-308</t>
  </si>
  <si>
    <t>孔莹莹</t>
  </si>
  <si>
    <t>沧州源稅企业管理有限公司</t>
  </si>
  <si>
    <t>130434199708126924</t>
  </si>
  <si>
    <t>2-311</t>
  </si>
  <si>
    <t>王胜权</t>
  </si>
  <si>
    <t>沧县赛成商贸中心</t>
  </si>
  <si>
    <t>130930199602101819</t>
  </si>
  <si>
    <t>2-312</t>
  </si>
  <si>
    <t>刘爽</t>
  </si>
  <si>
    <t>沧州青云会计服务有限公司</t>
  </si>
  <si>
    <t>130929198102133240</t>
  </si>
  <si>
    <t>2-313</t>
  </si>
  <si>
    <t>董桂君</t>
  </si>
  <si>
    <t>沧县简凡服装销售中心</t>
  </si>
  <si>
    <t>130983198212063026</t>
  </si>
  <si>
    <t xml:space="preserve"> 2-315</t>
  </si>
  <si>
    <t>贾平平</t>
  </si>
  <si>
    <t>苗苗日用百货销售中心</t>
  </si>
  <si>
    <t>130927198706011567</t>
  </si>
  <si>
    <t>2-403</t>
  </si>
  <si>
    <t>闫文文</t>
  </si>
  <si>
    <t>沧县艺兴艺术创作中心</t>
  </si>
  <si>
    <t>132930198906303329</t>
  </si>
  <si>
    <t>2-406</t>
  </si>
  <si>
    <t>张婷</t>
  </si>
  <si>
    <t>沧州众裕科技有限公司</t>
  </si>
  <si>
    <t>130925198809207260</t>
  </si>
  <si>
    <t>2-413</t>
  </si>
  <si>
    <t>贺清</t>
  </si>
  <si>
    <t>沧县嘉峰商贸中心</t>
  </si>
  <si>
    <t>421281199903262925</t>
  </si>
  <si>
    <t>小计</t>
  </si>
  <si>
    <t>公服面积</t>
  </si>
  <si>
    <t>2号楼 经理室</t>
  </si>
  <si>
    <t>2号楼 办公室</t>
  </si>
  <si>
    <t>2号楼 洽谈室</t>
  </si>
  <si>
    <t>2号楼 储物间</t>
  </si>
  <si>
    <t>2号楼 监控室</t>
  </si>
  <si>
    <t>2号楼 小会议室</t>
  </si>
  <si>
    <t>2号楼 多功能会议室</t>
  </si>
  <si>
    <t>1号楼 财务室</t>
  </si>
  <si>
    <t>1号楼 经理室</t>
  </si>
  <si>
    <r>
      <rPr>
        <b/>
        <sz val="12"/>
        <color theme="1"/>
        <rFont val="宋体"/>
        <charset val="134"/>
        <scheme val="minor"/>
      </rPr>
      <t xml:space="preserve"> 本月房屋面积合计（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)：</t>
    </r>
  </si>
  <si>
    <t xml:space="preserve"> 房屋补贴金额                （元）：</t>
  </si>
  <si>
    <t xml:space="preserve">             水电补贴合计（元）：</t>
  </si>
  <si>
    <t xml:space="preserve">                          </t>
  </si>
  <si>
    <t>实际享受公服面积合计（㎡)：</t>
  </si>
  <si>
    <t>30天实际公服补贴金额（元）：</t>
  </si>
  <si>
    <t xml:space="preserve">      公服、房屋、水电补贴总合（元）：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</si>
</sst>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0.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Continuous" vertical="center"/>
    </xf>
    <xf numFmtId="0" fontId="14" fillId="3" borderId="5" xfId="0" applyFont="1" applyFill="1" applyBorder="1" applyAlignment="1">
      <alignment horizontal="centerContinuous" vertical="center"/>
    </xf>
    <xf numFmtId="177" fontId="14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 wrapText="1"/>
    </xf>
    <xf numFmtId="176" fontId="14" fillId="0" borderId="5" xfId="0" applyNumberFormat="1" applyFont="1" applyBorder="1" applyAlignment="1">
      <alignment horizontal="right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177" fontId="14" fillId="3" borderId="13" xfId="0" applyNumberFormat="1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177" fontId="14" fillId="3" borderId="9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4" fillId="0" borderId="7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177" fontId="14" fillId="0" borderId="7" xfId="0" applyNumberFormat="1" applyFont="1" applyBorder="1" applyAlignment="1">
      <alignment horizontal="left" vertical="center" wrapText="1"/>
    </xf>
    <xf numFmtId="177" fontId="18" fillId="0" borderId="0" xfId="0" applyNumberFormat="1" applyFont="1" applyFill="1" applyAlignment="1">
      <alignment vertical="top"/>
    </xf>
    <xf numFmtId="177" fontId="7" fillId="0" borderId="0" xfId="0" applyNumberFormat="1" applyFont="1" applyAlignment="1">
      <alignment horizontal="left" vertical="center" wrapText="1"/>
    </xf>
    <xf numFmtId="177" fontId="18" fillId="0" borderId="0" xfId="0" applyNumberFormat="1" applyFont="1" applyAlignment="1">
      <alignment vertical="center" wrapText="1"/>
    </xf>
    <xf numFmtId="0" fontId="2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top"/>
    </xf>
    <xf numFmtId="177" fontId="0" fillId="0" borderId="0" xfId="0" applyNumberFormat="1" applyFill="1" applyAlignment="1">
      <alignment horizontal="left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0" fillId="2" borderId="2" xfId="0" applyNumberFormat="1" applyFont="1" applyFill="1" applyBorder="1" applyAlignment="1" quotePrefix="1">
      <alignment horizontal="center" vertic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0" fontId="12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8"/>
  <sheetViews>
    <sheetView tabSelected="1" topLeftCell="A44" workbookViewId="0">
      <selection activeCell="J61" sqref="J61"/>
    </sheetView>
  </sheetViews>
  <sheetFormatPr defaultColWidth="8.88888888888889" defaultRowHeight="14.4"/>
  <cols>
    <col min="1" max="1" width="5.88888888888889" style="10" customWidth="1"/>
    <col min="2" max="2" width="7.19444444444444" style="10" customWidth="1"/>
    <col min="3" max="3" width="9.66666666666667" style="8" customWidth="1"/>
    <col min="4" max="4" width="32.4444444444444" style="9" customWidth="1"/>
    <col min="5" max="5" width="10.1111111111111" style="8" customWidth="1"/>
    <col min="6" max="6" width="21.6111111111111" style="8" customWidth="1"/>
    <col min="7" max="7" width="23.962962962963" style="11" customWidth="1"/>
    <col min="8" max="8" width="12.0185185185185" style="8" customWidth="1"/>
    <col min="9" max="9" width="7.31481481481481" style="8" customWidth="1"/>
    <col min="10" max="10" width="10.5833333333333" style="12" customWidth="1"/>
    <col min="11" max="12" width="13.8888888888889" style="12" customWidth="1"/>
    <col min="13" max="13" width="16.4444444444444" style="4" customWidth="1"/>
    <col min="14" max="14" width="11.2222222222222" style="8" customWidth="1"/>
    <col min="15" max="15" width="14.3333333333333" style="8"/>
    <col min="16" max="16" width="9.66666666666667" style="8"/>
    <col min="17" max="19" width="8.88888888888889" style="8"/>
    <col min="20" max="20" width="13.462962962963" style="8" customWidth="1"/>
    <col min="21" max="21" width="14.0185185185185" style="8" customWidth="1"/>
    <col min="22" max="22" width="14.0277777777778" style="8" customWidth="1"/>
    <col min="23" max="16384" width="8.88888888888889" style="8"/>
  </cols>
  <sheetData>
    <row r="1" s="1" customFormat="1" ht="5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2" customFormat="1" ht="11" customHeight="1" spans="1:13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8" t="s">
        <v>8</v>
      </c>
      <c r="I2" s="79" t="s">
        <v>9</v>
      </c>
      <c r="J2" s="80" t="s">
        <v>10</v>
      </c>
      <c r="K2" s="80"/>
      <c r="L2" s="81" t="s">
        <v>11</v>
      </c>
      <c r="M2" s="82" t="s">
        <v>12</v>
      </c>
    </row>
    <row r="3" s="2" customFormat="1" ht="11" customHeight="1" spans="1:13">
      <c r="A3" s="19"/>
      <c r="B3" s="20"/>
      <c r="C3" s="21"/>
      <c r="D3" s="21"/>
      <c r="E3" s="21"/>
      <c r="F3" s="21"/>
      <c r="G3" s="22"/>
      <c r="H3" s="18"/>
      <c r="I3" s="83"/>
      <c r="J3" s="80"/>
      <c r="K3" s="80"/>
      <c r="L3" s="84"/>
      <c r="M3" s="85"/>
    </row>
    <row r="4" s="3" customFormat="1" ht="24" customHeight="1" spans="1:13">
      <c r="A4" s="23"/>
      <c r="B4" s="24"/>
      <c r="C4" s="25"/>
      <c r="D4" s="25"/>
      <c r="E4" s="25"/>
      <c r="F4" s="25"/>
      <c r="G4" s="26"/>
      <c r="H4" s="18"/>
      <c r="I4" s="86"/>
      <c r="J4" s="80" t="s">
        <v>13</v>
      </c>
      <c r="K4" s="80" t="s">
        <v>14</v>
      </c>
      <c r="L4" s="87"/>
      <c r="M4" s="88"/>
    </row>
    <row r="5" s="3" customFormat="1" ht="21" customHeight="1" spans="1:13">
      <c r="A5" s="23">
        <v>1</v>
      </c>
      <c r="B5" s="27" t="s">
        <v>15</v>
      </c>
      <c r="C5" s="28" t="s">
        <v>16</v>
      </c>
      <c r="D5" s="29" t="s">
        <v>17</v>
      </c>
      <c r="E5" s="28" t="s">
        <v>18</v>
      </c>
      <c r="F5" s="30" t="s">
        <v>19</v>
      </c>
      <c r="G5" s="31" t="s">
        <v>20</v>
      </c>
      <c r="H5" s="32">
        <v>26.89</v>
      </c>
      <c r="I5" s="89">
        <v>30</v>
      </c>
      <c r="J5" s="90">
        <v>33.33</v>
      </c>
      <c r="K5" s="91">
        <f t="shared" ref="K5:K45" si="0">H5*1.77*I5</f>
        <v>1427.859</v>
      </c>
      <c r="L5" s="91">
        <f t="shared" ref="L5:L45" si="1">J5+K5</f>
        <v>1461.189</v>
      </c>
      <c r="M5" s="88"/>
    </row>
    <row r="6" s="4" customFormat="1" ht="21" customHeight="1" spans="1:13">
      <c r="A6" s="23">
        <v>2</v>
      </c>
      <c r="B6" s="33" t="s">
        <v>21</v>
      </c>
      <c r="C6" s="33" t="s">
        <v>22</v>
      </c>
      <c r="D6" s="34" t="s">
        <v>23</v>
      </c>
      <c r="E6" s="33" t="s">
        <v>18</v>
      </c>
      <c r="F6" s="33" t="s">
        <v>24</v>
      </c>
      <c r="G6" s="31" t="s">
        <v>20</v>
      </c>
      <c r="H6" s="35">
        <v>26.82</v>
      </c>
      <c r="I6" s="89">
        <v>30</v>
      </c>
      <c r="J6" s="90">
        <v>33.33</v>
      </c>
      <c r="K6" s="91">
        <f t="shared" si="0"/>
        <v>1424.142</v>
      </c>
      <c r="L6" s="91">
        <f t="shared" si="1"/>
        <v>1457.472</v>
      </c>
      <c r="M6" s="92"/>
    </row>
    <row r="7" s="4" customFormat="1" ht="21" customHeight="1" spans="1:13">
      <c r="A7" s="23">
        <v>3</v>
      </c>
      <c r="B7" s="35" t="s">
        <v>25</v>
      </c>
      <c r="C7" s="36" t="s">
        <v>26</v>
      </c>
      <c r="D7" s="37" t="s">
        <v>27</v>
      </c>
      <c r="E7" s="36" t="s">
        <v>18</v>
      </c>
      <c r="F7" s="36" t="s">
        <v>28</v>
      </c>
      <c r="G7" s="31" t="s">
        <v>20</v>
      </c>
      <c r="H7" s="35">
        <v>27.05</v>
      </c>
      <c r="I7" s="89">
        <v>30</v>
      </c>
      <c r="J7" s="90">
        <v>33.33</v>
      </c>
      <c r="K7" s="91">
        <f t="shared" si="0"/>
        <v>1436.355</v>
      </c>
      <c r="L7" s="91">
        <f t="shared" si="1"/>
        <v>1469.685</v>
      </c>
      <c r="M7" s="92"/>
    </row>
    <row r="8" s="4" customFormat="1" ht="21" customHeight="1" spans="1:13">
      <c r="A8" s="23">
        <v>4</v>
      </c>
      <c r="B8" s="35" t="s">
        <v>29</v>
      </c>
      <c r="C8" s="36" t="s">
        <v>30</v>
      </c>
      <c r="D8" s="37" t="s">
        <v>31</v>
      </c>
      <c r="E8" s="36" t="s">
        <v>32</v>
      </c>
      <c r="F8" s="36" t="s">
        <v>33</v>
      </c>
      <c r="G8" s="31" t="s">
        <v>20</v>
      </c>
      <c r="H8" s="35">
        <v>26.98</v>
      </c>
      <c r="I8" s="89">
        <v>30</v>
      </c>
      <c r="J8" s="90">
        <v>33.33</v>
      </c>
      <c r="K8" s="91">
        <f t="shared" si="0"/>
        <v>1432.638</v>
      </c>
      <c r="L8" s="91">
        <f t="shared" si="1"/>
        <v>1465.968</v>
      </c>
      <c r="M8" s="92"/>
    </row>
    <row r="9" s="4" customFormat="1" ht="21" customHeight="1" spans="1:13">
      <c r="A9" s="23">
        <v>5</v>
      </c>
      <c r="B9" s="33" t="s">
        <v>34</v>
      </c>
      <c r="C9" s="33" t="s">
        <v>35</v>
      </c>
      <c r="D9" s="34" t="s">
        <v>36</v>
      </c>
      <c r="E9" s="33" t="s">
        <v>18</v>
      </c>
      <c r="F9" s="33" t="s">
        <v>37</v>
      </c>
      <c r="G9" s="31" t="s">
        <v>20</v>
      </c>
      <c r="H9" s="35">
        <v>26.98</v>
      </c>
      <c r="I9" s="89">
        <v>30</v>
      </c>
      <c r="J9" s="90">
        <v>33.33</v>
      </c>
      <c r="K9" s="91">
        <f t="shared" si="0"/>
        <v>1432.638</v>
      </c>
      <c r="L9" s="91">
        <f t="shared" si="1"/>
        <v>1465.968</v>
      </c>
      <c r="M9" s="93"/>
    </row>
    <row r="10" s="4" customFormat="1" ht="21" customHeight="1" spans="1:13">
      <c r="A10" s="23">
        <v>6</v>
      </c>
      <c r="B10" s="33" t="s">
        <v>38</v>
      </c>
      <c r="C10" s="33" t="s">
        <v>39</v>
      </c>
      <c r="D10" s="34" t="s">
        <v>40</v>
      </c>
      <c r="E10" s="33" t="s">
        <v>18</v>
      </c>
      <c r="F10" s="33" t="s">
        <v>41</v>
      </c>
      <c r="G10" s="31" t="s">
        <v>20</v>
      </c>
      <c r="H10" s="35">
        <v>27.05</v>
      </c>
      <c r="I10" s="89">
        <v>30</v>
      </c>
      <c r="J10" s="90">
        <v>33.33</v>
      </c>
      <c r="K10" s="91">
        <f t="shared" si="0"/>
        <v>1436.355</v>
      </c>
      <c r="L10" s="91">
        <f t="shared" si="1"/>
        <v>1469.685</v>
      </c>
      <c r="M10" s="93"/>
    </row>
    <row r="11" s="4" customFormat="1" ht="21" customHeight="1" spans="1:13">
      <c r="A11" s="23">
        <v>7</v>
      </c>
      <c r="B11" s="35" t="s">
        <v>42</v>
      </c>
      <c r="C11" s="38" t="s">
        <v>43</v>
      </c>
      <c r="D11" s="37" t="s">
        <v>44</v>
      </c>
      <c r="E11" s="36" t="s">
        <v>18</v>
      </c>
      <c r="F11" s="126" t="s">
        <v>45</v>
      </c>
      <c r="G11" s="31" t="s">
        <v>20</v>
      </c>
      <c r="H11" s="35">
        <v>27.05</v>
      </c>
      <c r="I11" s="89">
        <v>30</v>
      </c>
      <c r="J11" s="90">
        <v>33.33</v>
      </c>
      <c r="K11" s="91">
        <f t="shared" si="0"/>
        <v>1436.355</v>
      </c>
      <c r="L11" s="91">
        <f t="shared" si="1"/>
        <v>1469.685</v>
      </c>
      <c r="M11" s="93"/>
    </row>
    <row r="12" s="4" customFormat="1" ht="21" customHeight="1" spans="1:13">
      <c r="A12" s="23">
        <v>8</v>
      </c>
      <c r="B12" s="33" t="s">
        <v>46</v>
      </c>
      <c r="C12" s="33" t="s">
        <v>47</v>
      </c>
      <c r="D12" s="34" t="s">
        <v>48</v>
      </c>
      <c r="E12" s="33" t="s">
        <v>18</v>
      </c>
      <c r="F12" s="33" t="s">
        <v>49</v>
      </c>
      <c r="G12" s="31" t="s">
        <v>20</v>
      </c>
      <c r="H12" s="35">
        <v>26.98</v>
      </c>
      <c r="I12" s="89">
        <v>30</v>
      </c>
      <c r="J12" s="90">
        <v>33.33</v>
      </c>
      <c r="K12" s="91">
        <f t="shared" si="0"/>
        <v>1432.638</v>
      </c>
      <c r="L12" s="91">
        <f t="shared" si="1"/>
        <v>1465.968</v>
      </c>
      <c r="M12" s="93"/>
    </row>
    <row r="13" s="4" customFormat="1" ht="21" customHeight="1" spans="1:13">
      <c r="A13" s="23">
        <v>9</v>
      </c>
      <c r="B13" s="35" t="s">
        <v>50</v>
      </c>
      <c r="C13" s="36" t="s">
        <v>51</v>
      </c>
      <c r="D13" s="37" t="s">
        <v>52</v>
      </c>
      <c r="E13" s="36" t="s">
        <v>32</v>
      </c>
      <c r="F13" s="36" t="s">
        <v>53</v>
      </c>
      <c r="G13" s="31" t="s">
        <v>20</v>
      </c>
      <c r="H13" s="35">
        <v>27.05</v>
      </c>
      <c r="I13" s="89">
        <v>30</v>
      </c>
      <c r="J13" s="90">
        <v>33.33</v>
      </c>
      <c r="K13" s="91">
        <f t="shared" si="0"/>
        <v>1436.355</v>
      </c>
      <c r="L13" s="91">
        <f t="shared" si="1"/>
        <v>1469.685</v>
      </c>
      <c r="M13" s="93"/>
    </row>
    <row r="14" s="4" customFormat="1" ht="21" customHeight="1" spans="1:13">
      <c r="A14" s="23">
        <v>10</v>
      </c>
      <c r="B14" s="35" t="s">
        <v>54</v>
      </c>
      <c r="C14" s="36" t="s">
        <v>55</v>
      </c>
      <c r="D14" s="37" t="s">
        <v>56</v>
      </c>
      <c r="E14" s="36" t="s">
        <v>18</v>
      </c>
      <c r="F14" s="36" t="s">
        <v>57</v>
      </c>
      <c r="G14" s="31" t="s">
        <v>20</v>
      </c>
      <c r="H14" s="35">
        <v>26.98</v>
      </c>
      <c r="I14" s="89">
        <v>30</v>
      </c>
      <c r="J14" s="90">
        <v>33.33</v>
      </c>
      <c r="K14" s="91">
        <f t="shared" si="0"/>
        <v>1432.638</v>
      </c>
      <c r="L14" s="91">
        <f t="shared" si="1"/>
        <v>1465.968</v>
      </c>
      <c r="M14" s="93"/>
    </row>
    <row r="15" s="4" customFormat="1" ht="21" customHeight="1" spans="1:13">
      <c r="A15" s="23">
        <v>11</v>
      </c>
      <c r="B15" s="33" t="s">
        <v>58</v>
      </c>
      <c r="C15" s="33" t="s">
        <v>59</v>
      </c>
      <c r="D15" s="34" t="s">
        <v>60</v>
      </c>
      <c r="E15" s="33" t="s">
        <v>32</v>
      </c>
      <c r="F15" s="33" t="s">
        <v>61</v>
      </c>
      <c r="G15" s="31" t="s">
        <v>20</v>
      </c>
      <c r="H15" s="35">
        <v>26.98</v>
      </c>
      <c r="I15" s="89">
        <v>30</v>
      </c>
      <c r="J15" s="90">
        <v>33.33</v>
      </c>
      <c r="K15" s="91">
        <f t="shared" si="0"/>
        <v>1432.638</v>
      </c>
      <c r="L15" s="91">
        <f t="shared" si="1"/>
        <v>1465.968</v>
      </c>
      <c r="M15" s="93"/>
    </row>
    <row r="16" s="4" customFormat="1" ht="21" customHeight="1" spans="1:13">
      <c r="A16" s="23">
        <v>12</v>
      </c>
      <c r="B16" s="33" t="s">
        <v>62</v>
      </c>
      <c r="C16" s="33" t="s">
        <v>63</v>
      </c>
      <c r="D16" s="34" t="s">
        <v>64</v>
      </c>
      <c r="E16" s="33" t="s">
        <v>18</v>
      </c>
      <c r="F16" s="33" t="s">
        <v>65</v>
      </c>
      <c r="G16" s="31" t="s">
        <v>20</v>
      </c>
      <c r="H16" s="35">
        <v>26.98</v>
      </c>
      <c r="I16" s="89">
        <v>30</v>
      </c>
      <c r="J16" s="90">
        <v>33.33</v>
      </c>
      <c r="K16" s="91">
        <f t="shared" si="0"/>
        <v>1432.638</v>
      </c>
      <c r="L16" s="91">
        <f t="shared" si="1"/>
        <v>1465.968</v>
      </c>
      <c r="M16" s="93"/>
    </row>
    <row r="17" s="4" customFormat="1" ht="21" customHeight="1" spans="1:13">
      <c r="A17" s="23">
        <v>13</v>
      </c>
      <c r="B17" s="33" t="s">
        <v>66</v>
      </c>
      <c r="C17" s="33" t="s">
        <v>67</v>
      </c>
      <c r="D17" s="34" t="s">
        <v>68</v>
      </c>
      <c r="E17" s="33" t="s">
        <v>32</v>
      </c>
      <c r="F17" s="33" t="s">
        <v>69</v>
      </c>
      <c r="G17" s="31" t="s">
        <v>20</v>
      </c>
      <c r="H17" s="35">
        <v>27.05</v>
      </c>
      <c r="I17" s="89">
        <v>30</v>
      </c>
      <c r="J17" s="90">
        <v>33.33</v>
      </c>
      <c r="K17" s="91">
        <f t="shared" si="0"/>
        <v>1436.355</v>
      </c>
      <c r="L17" s="91">
        <f t="shared" si="1"/>
        <v>1469.685</v>
      </c>
      <c r="M17" s="92"/>
    </row>
    <row r="18" s="4" customFormat="1" ht="21" customHeight="1" spans="1:13">
      <c r="A18" s="23">
        <v>14</v>
      </c>
      <c r="B18" s="35" t="s">
        <v>70</v>
      </c>
      <c r="C18" s="36" t="s">
        <v>71</v>
      </c>
      <c r="D18" s="37" t="s">
        <v>72</v>
      </c>
      <c r="E18" s="36" t="s">
        <v>18</v>
      </c>
      <c r="F18" s="36" t="s">
        <v>73</v>
      </c>
      <c r="G18" s="31" t="s">
        <v>20</v>
      </c>
      <c r="H18" s="35">
        <v>26.98</v>
      </c>
      <c r="I18" s="89">
        <v>30</v>
      </c>
      <c r="J18" s="90">
        <v>33.33</v>
      </c>
      <c r="K18" s="91">
        <f t="shared" si="0"/>
        <v>1432.638</v>
      </c>
      <c r="L18" s="91">
        <f t="shared" si="1"/>
        <v>1465.968</v>
      </c>
      <c r="M18" s="92"/>
    </row>
    <row r="19" s="4" customFormat="1" ht="21" customHeight="1" spans="1:13">
      <c r="A19" s="23">
        <v>15</v>
      </c>
      <c r="B19" s="33" t="s">
        <v>74</v>
      </c>
      <c r="C19" s="33" t="s">
        <v>75</v>
      </c>
      <c r="D19" s="34" t="s">
        <v>76</v>
      </c>
      <c r="E19" s="33" t="s">
        <v>18</v>
      </c>
      <c r="F19" s="33" t="s">
        <v>77</v>
      </c>
      <c r="G19" s="31" t="s">
        <v>20</v>
      </c>
      <c r="H19" s="35">
        <v>27.05</v>
      </c>
      <c r="I19" s="89">
        <v>30</v>
      </c>
      <c r="J19" s="90">
        <v>33.33</v>
      </c>
      <c r="K19" s="91">
        <f t="shared" si="0"/>
        <v>1436.355</v>
      </c>
      <c r="L19" s="91">
        <f t="shared" si="1"/>
        <v>1469.685</v>
      </c>
      <c r="M19" s="92"/>
    </row>
    <row r="20" s="4" customFormat="1" ht="21" customHeight="1" spans="1:13">
      <c r="A20" s="23">
        <v>16</v>
      </c>
      <c r="B20" s="33" t="s">
        <v>78</v>
      </c>
      <c r="C20" s="33" t="s">
        <v>79</v>
      </c>
      <c r="D20" s="37" t="s">
        <v>80</v>
      </c>
      <c r="E20" s="33" t="s">
        <v>18</v>
      </c>
      <c r="F20" s="39" t="s">
        <v>81</v>
      </c>
      <c r="G20" s="31" t="s">
        <v>20</v>
      </c>
      <c r="H20" s="35">
        <v>26.98</v>
      </c>
      <c r="I20" s="89">
        <v>30</v>
      </c>
      <c r="J20" s="90">
        <v>33.33</v>
      </c>
      <c r="K20" s="91">
        <f t="shared" si="0"/>
        <v>1432.638</v>
      </c>
      <c r="L20" s="91">
        <f t="shared" si="1"/>
        <v>1465.968</v>
      </c>
      <c r="M20" s="92"/>
    </row>
    <row r="21" s="4" customFormat="1" ht="21" customHeight="1" spans="1:13">
      <c r="A21" s="23">
        <v>17</v>
      </c>
      <c r="B21" s="33" t="s">
        <v>82</v>
      </c>
      <c r="C21" s="33" t="s">
        <v>83</v>
      </c>
      <c r="D21" s="34" t="s">
        <v>84</v>
      </c>
      <c r="E21" s="33" t="s">
        <v>32</v>
      </c>
      <c r="F21" s="33" t="s">
        <v>85</v>
      </c>
      <c r="G21" s="31" t="s">
        <v>20</v>
      </c>
      <c r="H21" s="35">
        <v>26.98</v>
      </c>
      <c r="I21" s="89">
        <v>30</v>
      </c>
      <c r="J21" s="90">
        <v>33.33</v>
      </c>
      <c r="K21" s="91">
        <f t="shared" si="0"/>
        <v>1432.638</v>
      </c>
      <c r="L21" s="91">
        <f t="shared" si="1"/>
        <v>1465.968</v>
      </c>
      <c r="M21" s="93"/>
    </row>
    <row r="22" s="4" customFormat="1" ht="21" customHeight="1" spans="1:13">
      <c r="A22" s="23">
        <v>18</v>
      </c>
      <c r="B22" s="33" t="s">
        <v>86</v>
      </c>
      <c r="C22" s="33" t="s">
        <v>87</v>
      </c>
      <c r="D22" s="34" t="s">
        <v>88</v>
      </c>
      <c r="E22" s="33" t="s">
        <v>32</v>
      </c>
      <c r="F22" s="127" t="s">
        <v>89</v>
      </c>
      <c r="G22" s="31" t="s">
        <v>20</v>
      </c>
      <c r="H22" s="35">
        <v>26.98</v>
      </c>
      <c r="I22" s="89">
        <v>30</v>
      </c>
      <c r="J22" s="90">
        <v>33.33</v>
      </c>
      <c r="K22" s="91">
        <f t="shared" si="0"/>
        <v>1432.638</v>
      </c>
      <c r="L22" s="91">
        <f t="shared" si="1"/>
        <v>1465.968</v>
      </c>
      <c r="M22" s="93"/>
    </row>
    <row r="23" s="4" customFormat="1" ht="21" customHeight="1" spans="1:13">
      <c r="A23" s="23">
        <v>19</v>
      </c>
      <c r="B23" s="35" t="s">
        <v>90</v>
      </c>
      <c r="C23" s="36" t="s">
        <v>91</v>
      </c>
      <c r="D23" s="37" t="s">
        <v>92</v>
      </c>
      <c r="E23" s="36" t="s">
        <v>18</v>
      </c>
      <c r="F23" s="36" t="s">
        <v>93</v>
      </c>
      <c r="G23" s="31" t="s">
        <v>20</v>
      </c>
      <c r="H23" s="35">
        <v>26.98</v>
      </c>
      <c r="I23" s="89">
        <v>30</v>
      </c>
      <c r="J23" s="90">
        <v>33.33</v>
      </c>
      <c r="K23" s="91">
        <f t="shared" si="0"/>
        <v>1432.638</v>
      </c>
      <c r="L23" s="91">
        <f t="shared" si="1"/>
        <v>1465.968</v>
      </c>
      <c r="M23" s="93"/>
    </row>
    <row r="24" s="4" customFormat="1" ht="21" customHeight="1" spans="1:13">
      <c r="A24" s="23">
        <v>20</v>
      </c>
      <c r="B24" s="35" t="s">
        <v>94</v>
      </c>
      <c r="C24" s="36" t="s">
        <v>95</v>
      </c>
      <c r="D24" s="37" t="s">
        <v>96</v>
      </c>
      <c r="E24" s="36" t="s">
        <v>32</v>
      </c>
      <c r="F24" s="36" t="s">
        <v>97</v>
      </c>
      <c r="G24" s="31" t="s">
        <v>20</v>
      </c>
      <c r="H24" s="35">
        <v>25.06</v>
      </c>
      <c r="I24" s="89">
        <v>30</v>
      </c>
      <c r="J24" s="90">
        <v>33.33</v>
      </c>
      <c r="K24" s="91">
        <f t="shared" si="0"/>
        <v>1330.686</v>
      </c>
      <c r="L24" s="91">
        <f t="shared" si="1"/>
        <v>1364.016</v>
      </c>
      <c r="M24" s="93"/>
    </row>
    <row r="25" s="4" customFormat="1" ht="21" customHeight="1" spans="1:13">
      <c r="A25" s="23">
        <v>21</v>
      </c>
      <c r="B25" s="33" t="s">
        <v>98</v>
      </c>
      <c r="C25" s="33" t="s">
        <v>99</v>
      </c>
      <c r="D25" s="34" t="s">
        <v>100</v>
      </c>
      <c r="E25" s="33" t="s">
        <v>32</v>
      </c>
      <c r="F25" s="33" t="s">
        <v>101</v>
      </c>
      <c r="G25" s="31" t="s">
        <v>20</v>
      </c>
      <c r="H25" s="35">
        <v>25.13</v>
      </c>
      <c r="I25" s="89">
        <v>30</v>
      </c>
      <c r="J25" s="90">
        <v>33.33</v>
      </c>
      <c r="K25" s="91">
        <f t="shared" si="0"/>
        <v>1334.403</v>
      </c>
      <c r="L25" s="91">
        <f t="shared" si="1"/>
        <v>1367.733</v>
      </c>
      <c r="M25" s="92"/>
    </row>
    <row r="26" s="4" customFormat="1" ht="21" customHeight="1" spans="1:13">
      <c r="A26" s="23">
        <v>22</v>
      </c>
      <c r="B26" s="33" t="s">
        <v>102</v>
      </c>
      <c r="C26" s="33" t="s">
        <v>103</v>
      </c>
      <c r="D26" s="34" t="s">
        <v>104</v>
      </c>
      <c r="E26" s="33" t="s">
        <v>32</v>
      </c>
      <c r="F26" s="33" t="s">
        <v>105</v>
      </c>
      <c r="G26" s="31" t="s">
        <v>20</v>
      </c>
      <c r="H26" s="35">
        <v>25.06</v>
      </c>
      <c r="I26" s="89">
        <v>30</v>
      </c>
      <c r="J26" s="90">
        <v>33.33</v>
      </c>
      <c r="K26" s="91">
        <f t="shared" si="0"/>
        <v>1330.686</v>
      </c>
      <c r="L26" s="91">
        <f t="shared" si="1"/>
        <v>1364.016</v>
      </c>
      <c r="M26" s="93"/>
    </row>
    <row r="27" s="4" customFormat="1" ht="21" customHeight="1" spans="1:13">
      <c r="A27" s="23">
        <v>23</v>
      </c>
      <c r="B27" s="33" t="s">
        <v>106</v>
      </c>
      <c r="C27" s="33" t="s">
        <v>107</v>
      </c>
      <c r="D27" s="34" t="s">
        <v>108</v>
      </c>
      <c r="E27" s="33" t="s">
        <v>18</v>
      </c>
      <c r="F27" s="33" t="s">
        <v>109</v>
      </c>
      <c r="G27" s="31" t="s">
        <v>20</v>
      </c>
      <c r="H27" s="35">
        <v>44.3</v>
      </c>
      <c r="I27" s="89">
        <v>30</v>
      </c>
      <c r="J27" s="90">
        <v>33.33</v>
      </c>
      <c r="K27" s="91">
        <f t="shared" si="0"/>
        <v>2352.33</v>
      </c>
      <c r="L27" s="91">
        <f t="shared" si="1"/>
        <v>2385.66</v>
      </c>
      <c r="M27" s="93"/>
    </row>
    <row r="28" s="4" customFormat="1" ht="21" customHeight="1" spans="1:13">
      <c r="A28" s="23">
        <v>24</v>
      </c>
      <c r="B28" s="35" t="s">
        <v>110</v>
      </c>
      <c r="C28" s="36" t="s">
        <v>111</v>
      </c>
      <c r="D28" s="37" t="s">
        <v>112</v>
      </c>
      <c r="E28" s="36" t="s">
        <v>32</v>
      </c>
      <c r="F28" s="36" t="s">
        <v>113</v>
      </c>
      <c r="G28" s="31" t="s">
        <v>20</v>
      </c>
      <c r="H28" s="35">
        <v>44.36</v>
      </c>
      <c r="I28" s="89">
        <v>30</v>
      </c>
      <c r="J28" s="90">
        <v>33.33</v>
      </c>
      <c r="K28" s="91">
        <f t="shared" si="0"/>
        <v>2355.516</v>
      </c>
      <c r="L28" s="91">
        <f t="shared" si="1"/>
        <v>2388.846</v>
      </c>
      <c r="M28" s="92"/>
    </row>
    <row r="29" s="4" customFormat="1" ht="21" customHeight="1" spans="1:13">
      <c r="A29" s="23">
        <v>25</v>
      </c>
      <c r="B29" s="35" t="s">
        <v>114</v>
      </c>
      <c r="C29" s="36" t="s">
        <v>115</v>
      </c>
      <c r="D29" s="37" t="s">
        <v>116</v>
      </c>
      <c r="E29" s="36" t="s">
        <v>18</v>
      </c>
      <c r="F29" s="36" t="s">
        <v>117</v>
      </c>
      <c r="G29" s="31" t="s">
        <v>20</v>
      </c>
      <c r="H29" s="35">
        <v>25.06</v>
      </c>
      <c r="I29" s="89">
        <v>30</v>
      </c>
      <c r="J29" s="90">
        <v>33.33</v>
      </c>
      <c r="K29" s="91">
        <f t="shared" si="0"/>
        <v>1330.686</v>
      </c>
      <c r="L29" s="91">
        <f t="shared" si="1"/>
        <v>1364.016</v>
      </c>
      <c r="M29" s="92"/>
    </row>
    <row r="30" s="4" customFormat="1" ht="21" customHeight="1" spans="1:13">
      <c r="A30" s="23">
        <v>26</v>
      </c>
      <c r="B30" s="35" t="s">
        <v>118</v>
      </c>
      <c r="C30" s="36" t="s">
        <v>119</v>
      </c>
      <c r="D30" s="37" t="s">
        <v>120</v>
      </c>
      <c r="E30" s="36" t="s">
        <v>18</v>
      </c>
      <c r="F30" s="36" t="s">
        <v>121</v>
      </c>
      <c r="G30" s="31" t="s">
        <v>20</v>
      </c>
      <c r="H30" s="35">
        <v>25.06</v>
      </c>
      <c r="I30" s="89">
        <v>30</v>
      </c>
      <c r="J30" s="90">
        <v>33.33</v>
      </c>
      <c r="K30" s="91">
        <f t="shared" si="0"/>
        <v>1330.686</v>
      </c>
      <c r="L30" s="91">
        <f t="shared" si="1"/>
        <v>1364.016</v>
      </c>
      <c r="M30" s="92"/>
    </row>
    <row r="31" s="4" customFormat="1" ht="21" customHeight="1" spans="1:13">
      <c r="A31" s="23">
        <v>27</v>
      </c>
      <c r="B31" s="33" t="s">
        <v>122</v>
      </c>
      <c r="C31" s="38" t="s">
        <v>123</v>
      </c>
      <c r="D31" s="40" t="s">
        <v>120</v>
      </c>
      <c r="E31" s="33" t="s">
        <v>32</v>
      </c>
      <c r="F31" s="128" t="s">
        <v>124</v>
      </c>
      <c r="G31" s="31" t="s">
        <v>20</v>
      </c>
      <c r="H31" s="35">
        <v>25.06</v>
      </c>
      <c r="I31" s="89">
        <v>30</v>
      </c>
      <c r="J31" s="90">
        <v>33.33</v>
      </c>
      <c r="K31" s="91">
        <f t="shared" si="0"/>
        <v>1330.686</v>
      </c>
      <c r="L31" s="91">
        <f t="shared" si="1"/>
        <v>1364.016</v>
      </c>
      <c r="M31" s="92"/>
    </row>
    <row r="32" s="4" customFormat="1" ht="21" customHeight="1" spans="1:13">
      <c r="A32" s="23">
        <v>28</v>
      </c>
      <c r="B32" s="33" t="s">
        <v>125</v>
      </c>
      <c r="C32" s="38" t="s">
        <v>126</v>
      </c>
      <c r="D32" s="40" t="s">
        <v>127</v>
      </c>
      <c r="E32" s="33" t="s">
        <v>18</v>
      </c>
      <c r="F32" s="128" t="s">
        <v>128</v>
      </c>
      <c r="G32" s="31" t="s">
        <v>20</v>
      </c>
      <c r="H32" s="35">
        <v>25.13</v>
      </c>
      <c r="I32" s="89">
        <v>30</v>
      </c>
      <c r="J32" s="90">
        <v>33.33</v>
      </c>
      <c r="K32" s="91">
        <f t="shared" si="0"/>
        <v>1334.403</v>
      </c>
      <c r="L32" s="91">
        <f t="shared" si="1"/>
        <v>1367.733</v>
      </c>
      <c r="M32" s="92"/>
    </row>
    <row r="33" s="4" customFormat="1" ht="22" customHeight="1" spans="1:13">
      <c r="A33" s="23">
        <v>29</v>
      </c>
      <c r="B33" s="33" t="s">
        <v>129</v>
      </c>
      <c r="C33" s="33" t="s">
        <v>130</v>
      </c>
      <c r="D33" s="34" t="s">
        <v>131</v>
      </c>
      <c r="E33" s="33" t="s">
        <v>32</v>
      </c>
      <c r="F33" s="33" t="s">
        <v>132</v>
      </c>
      <c r="G33" s="31" t="s">
        <v>20</v>
      </c>
      <c r="H33" s="35">
        <v>25.06</v>
      </c>
      <c r="I33" s="89">
        <v>30</v>
      </c>
      <c r="J33" s="90">
        <v>33.33</v>
      </c>
      <c r="K33" s="91">
        <f t="shared" si="0"/>
        <v>1330.686</v>
      </c>
      <c r="L33" s="91">
        <f t="shared" si="1"/>
        <v>1364.016</v>
      </c>
      <c r="M33" s="93"/>
    </row>
    <row r="34" s="4" customFormat="1" ht="22" customHeight="1" spans="1:13">
      <c r="A34" s="23">
        <v>30</v>
      </c>
      <c r="B34" s="33" t="s">
        <v>133</v>
      </c>
      <c r="C34" s="33" t="s">
        <v>134</v>
      </c>
      <c r="D34" s="34" t="s">
        <v>135</v>
      </c>
      <c r="E34" s="33" t="s">
        <v>18</v>
      </c>
      <c r="F34" s="33" t="s">
        <v>136</v>
      </c>
      <c r="G34" s="31" t="s">
        <v>20</v>
      </c>
      <c r="H34" s="35">
        <v>43.7</v>
      </c>
      <c r="I34" s="89">
        <v>30</v>
      </c>
      <c r="J34" s="90">
        <v>33.33</v>
      </c>
      <c r="K34" s="91">
        <f t="shared" si="0"/>
        <v>2320.47</v>
      </c>
      <c r="L34" s="91">
        <f t="shared" si="1"/>
        <v>2353.8</v>
      </c>
      <c r="M34" s="93"/>
    </row>
    <row r="35" s="4" customFormat="1" ht="22" customHeight="1" spans="1:13">
      <c r="A35" s="23">
        <v>31</v>
      </c>
      <c r="B35" s="33" t="s">
        <v>137</v>
      </c>
      <c r="C35" s="33" t="s">
        <v>138</v>
      </c>
      <c r="D35" s="34" t="s">
        <v>139</v>
      </c>
      <c r="E35" s="33" t="s">
        <v>18</v>
      </c>
      <c r="F35" s="33" t="s">
        <v>140</v>
      </c>
      <c r="G35" s="31" t="s">
        <v>20</v>
      </c>
      <c r="H35" s="35">
        <v>25.06</v>
      </c>
      <c r="I35" s="89">
        <v>30</v>
      </c>
      <c r="J35" s="90">
        <v>33.33</v>
      </c>
      <c r="K35" s="91">
        <f t="shared" si="0"/>
        <v>1330.686</v>
      </c>
      <c r="L35" s="91">
        <f t="shared" si="1"/>
        <v>1364.016</v>
      </c>
      <c r="M35" s="93"/>
    </row>
    <row r="36" s="4" customFormat="1" ht="22" customHeight="1" spans="1:13">
      <c r="A36" s="23">
        <v>32</v>
      </c>
      <c r="B36" s="33" t="s">
        <v>141</v>
      </c>
      <c r="C36" s="33" t="s">
        <v>142</v>
      </c>
      <c r="D36" s="34" t="s">
        <v>143</v>
      </c>
      <c r="E36" s="33" t="s">
        <v>18</v>
      </c>
      <c r="F36" s="33" t="s">
        <v>144</v>
      </c>
      <c r="G36" s="31" t="s">
        <v>20</v>
      </c>
      <c r="H36" s="35">
        <v>25.06</v>
      </c>
      <c r="I36" s="89">
        <v>30</v>
      </c>
      <c r="J36" s="90">
        <v>33.33</v>
      </c>
      <c r="K36" s="91">
        <f t="shared" si="0"/>
        <v>1330.686</v>
      </c>
      <c r="L36" s="91">
        <f t="shared" si="1"/>
        <v>1364.016</v>
      </c>
      <c r="M36" s="93"/>
    </row>
    <row r="37" s="4" customFormat="1" ht="22" customHeight="1" spans="1:13">
      <c r="A37" s="23">
        <v>33</v>
      </c>
      <c r="B37" s="33" t="s">
        <v>145</v>
      </c>
      <c r="C37" s="42" t="s">
        <v>146</v>
      </c>
      <c r="D37" s="40" t="s">
        <v>147</v>
      </c>
      <c r="E37" s="33" t="s">
        <v>18</v>
      </c>
      <c r="F37" s="42" t="s">
        <v>148</v>
      </c>
      <c r="G37" s="31" t="s">
        <v>20</v>
      </c>
      <c r="H37" s="35">
        <v>25.06</v>
      </c>
      <c r="I37" s="89">
        <v>30</v>
      </c>
      <c r="J37" s="90">
        <v>33.33</v>
      </c>
      <c r="K37" s="91">
        <f t="shared" si="0"/>
        <v>1330.686</v>
      </c>
      <c r="L37" s="91">
        <f t="shared" si="1"/>
        <v>1364.016</v>
      </c>
      <c r="M37" s="93"/>
    </row>
    <row r="38" s="4" customFormat="1" ht="22" customHeight="1" spans="1:13">
      <c r="A38" s="23">
        <v>34</v>
      </c>
      <c r="B38" s="33" t="s">
        <v>149</v>
      </c>
      <c r="C38" s="42" t="s">
        <v>150</v>
      </c>
      <c r="D38" s="40" t="s">
        <v>151</v>
      </c>
      <c r="E38" s="33" t="s">
        <v>18</v>
      </c>
      <c r="F38" s="42" t="s">
        <v>152</v>
      </c>
      <c r="G38" s="31" t="s">
        <v>20</v>
      </c>
      <c r="H38" s="35">
        <v>25.13</v>
      </c>
      <c r="I38" s="89">
        <v>30</v>
      </c>
      <c r="J38" s="90">
        <v>33.33</v>
      </c>
      <c r="K38" s="91">
        <f t="shared" si="0"/>
        <v>1334.403</v>
      </c>
      <c r="L38" s="91">
        <f t="shared" si="1"/>
        <v>1367.733</v>
      </c>
      <c r="M38" s="93"/>
    </row>
    <row r="39" s="4" customFormat="1" ht="22" customHeight="1" spans="1:13">
      <c r="A39" s="23">
        <v>35</v>
      </c>
      <c r="B39" s="33" t="s">
        <v>153</v>
      </c>
      <c r="C39" s="42" t="s">
        <v>154</v>
      </c>
      <c r="D39" s="40" t="s">
        <v>155</v>
      </c>
      <c r="E39" s="33" t="s">
        <v>32</v>
      </c>
      <c r="F39" s="42" t="s">
        <v>156</v>
      </c>
      <c r="G39" s="31" t="s">
        <v>20</v>
      </c>
      <c r="H39" s="35">
        <v>24.44</v>
      </c>
      <c r="I39" s="89">
        <v>30</v>
      </c>
      <c r="J39" s="90">
        <v>33.33</v>
      </c>
      <c r="K39" s="91">
        <f t="shared" si="0"/>
        <v>1297.764</v>
      </c>
      <c r="L39" s="91">
        <f t="shared" si="1"/>
        <v>1331.094</v>
      </c>
      <c r="M39" s="93"/>
    </row>
    <row r="40" s="4" customFormat="1" ht="22" customHeight="1" spans="1:13">
      <c r="A40" s="23">
        <v>36</v>
      </c>
      <c r="B40" s="33" t="s">
        <v>157</v>
      </c>
      <c r="C40" s="33" t="s">
        <v>158</v>
      </c>
      <c r="D40" s="40" t="s">
        <v>159</v>
      </c>
      <c r="E40" s="33" t="s">
        <v>18</v>
      </c>
      <c r="F40" s="42" t="s">
        <v>160</v>
      </c>
      <c r="G40" s="31" t="s">
        <v>20</v>
      </c>
      <c r="H40" s="35">
        <v>25.06</v>
      </c>
      <c r="I40" s="89">
        <v>30</v>
      </c>
      <c r="J40" s="90">
        <v>33.33</v>
      </c>
      <c r="K40" s="91">
        <f t="shared" si="0"/>
        <v>1330.686</v>
      </c>
      <c r="L40" s="91">
        <f t="shared" si="1"/>
        <v>1364.016</v>
      </c>
      <c r="M40" s="93"/>
    </row>
    <row r="41" s="4" customFormat="1" ht="22" customHeight="1" spans="1:13">
      <c r="A41" s="23">
        <v>37</v>
      </c>
      <c r="B41" s="33" t="s">
        <v>161</v>
      </c>
      <c r="C41" s="33" t="s">
        <v>162</v>
      </c>
      <c r="D41" s="34" t="s">
        <v>163</v>
      </c>
      <c r="E41" s="33" t="s">
        <v>18</v>
      </c>
      <c r="F41" s="33" t="s">
        <v>164</v>
      </c>
      <c r="G41" s="31" t="s">
        <v>20</v>
      </c>
      <c r="H41" s="35">
        <v>25.06</v>
      </c>
      <c r="I41" s="89">
        <v>30</v>
      </c>
      <c r="J41" s="90">
        <v>33.33</v>
      </c>
      <c r="K41" s="91">
        <f t="shared" si="0"/>
        <v>1330.686</v>
      </c>
      <c r="L41" s="91">
        <f t="shared" si="1"/>
        <v>1364.016</v>
      </c>
      <c r="M41" s="93"/>
    </row>
    <row r="42" s="4" customFormat="1" ht="22" customHeight="1" spans="1:13">
      <c r="A42" s="23">
        <v>38</v>
      </c>
      <c r="B42" s="43" t="s">
        <v>165</v>
      </c>
      <c r="C42" s="36" t="s">
        <v>166</v>
      </c>
      <c r="D42" s="44" t="s">
        <v>167</v>
      </c>
      <c r="E42" s="36" t="s">
        <v>18</v>
      </c>
      <c r="F42" s="45" t="s">
        <v>168</v>
      </c>
      <c r="G42" s="31" t="s">
        <v>20</v>
      </c>
      <c r="H42" s="35">
        <v>27.35</v>
      </c>
      <c r="I42" s="89">
        <v>30</v>
      </c>
      <c r="J42" s="90">
        <v>33.33</v>
      </c>
      <c r="K42" s="91">
        <f t="shared" si="0"/>
        <v>1452.285</v>
      </c>
      <c r="L42" s="91">
        <f t="shared" si="1"/>
        <v>1485.615</v>
      </c>
      <c r="M42" s="93"/>
    </row>
    <row r="43" s="4" customFormat="1" ht="22" customHeight="1" spans="1:13">
      <c r="A43" s="23">
        <v>39</v>
      </c>
      <c r="B43" s="33" t="s">
        <v>169</v>
      </c>
      <c r="C43" s="33" t="s">
        <v>170</v>
      </c>
      <c r="D43" s="34" t="s">
        <v>171</v>
      </c>
      <c r="E43" s="33" t="s">
        <v>18</v>
      </c>
      <c r="F43" s="33" t="s">
        <v>172</v>
      </c>
      <c r="G43" s="31" t="s">
        <v>20</v>
      </c>
      <c r="H43" s="35">
        <v>25.06</v>
      </c>
      <c r="I43" s="89">
        <v>30</v>
      </c>
      <c r="J43" s="90">
        <v>33.33</v>
      </c>
      <c r="K43" s="91">
        <f t="shared" si="0"/>
        <v>1330.686</v>
      </c>
      <c r="L43" s="91">
        <f t="shared" si="1"/>
        <v>1364.016</v>
      </c>
      <c r="M43" s="92"/>
    </row>
    <row r="44" s="4" customFormat="1" ht="22" customHeight="1" spans="1:13">
      <c r="A44" s="23">
        <v>40</v>
      </c>
      <c r="B44" s="33" t="s">
        <v>173</v>
      </c>
      <c r="C44" s="33" t="s">
        <v>174</v>
      </c>
      <c r="D44" s="34" t="s">
        <v>175</v>
      </c>
      <c r="E44" s="33" t="s">
        <v>18</v>
      </c>
      <c r="F44" s="33" t="s">
        <v>176</v>
      </c>
      <c r="G44" s="31" t="s">
        <v>20</v>
      </c>
      <c r="H44" s="35">
        <v>25.06</v>
      </c>
      <c r="I44" s="89">
        <v>30</v>
      </c>
      <c r="J44" s="90">
        <v>33.33</v>
      </c>
      <c r="K44" s="91">
        <f t="shared" si="0"/>
        <v>1330.686</v>
      </c>
      <c r="L44" s="91">
        <f t="shared" si="1"/>
        <v>1364.016</v>
      </c>
      <c r="M44" s="92"/>
    </row>
    <row r="45" s="4" customFormat="1" ht="22" customHeight="1" spans="1:13">
      <c r="A45" s="23">
        <v>41</v>
      </c>
      <c r="B45" s="33" t="s">
        <v>177</v>
      </c>
      <c r="C45" s="33" t="s">
        <v>178</v>
      </c>
      <c r="D45" s="34" t="s">
        <v>179</v>
      </c>
      <c r="E45" s="33" t="s">
        <v>18</v>
      </c>
      <c r="F45" s="33" t="s">
        <v>180</v>
      </c>
      <c r="G45" s="31" t="s">
        <v>20</v>
      </c>
      <c r="H45" s="46">
        <f>24.75+18.86</f>
        <v>43.61</v>
      </c>
      <c r="I45" s="89">
        <v>30</v>
      </c>
      <c r="J45" s="90">
        <v>33.33</v>
      </c>
      <c r="K45" s="91">
        <f t="shared" si="0"/>
        <v>2315.691</v>
      </c>
      <c r="L45" s="91">
        <f t="shared" si="1"/>
        <v>2349.021</v>
      </c>
      <c r="M45" s="92"/>
    </row>
    <row r="46" s="5" customFormat="1" ht="22" customHeight="1" spans="1:13">
      <c r="A46" s="47" t="s">
        <v>181</v>
      </c>
      <c r="B46" s="48"/>
      <c r="C46" s="48"/>
      <c r="D46" s="48"/>
      <c r="E46" s="48"/>
      <c r="F46" s="47"/>
      <c r="G46" s="48"/>
      <c r="H46" s="49">
        <f>SUM(H5:H45)</f>
        <v>1141.72</v>
      </c>
      <c r="I46" s="94"/>
      <c r="J46" s="49">
        <f>SUM(J5:J45)</f>
        <v>1366.53</v>
      </c>
      <c r="K46" s="49">
        <f>SUM(K5:K45)</f>
        <v>60625.332</v>
      </c>
      <c r="L46" s="49">
        <f>SUM(L5:L45)</f>
        <v>61991.862</v>
      </c>
      <c r="M46" s="94"/>
    </row>
    <row r="47" s="4" customFormat="1" ht="22" customHeight="1" spans="1:13">
      <c r="A47" s="50">
        <v>1</v>
      </c>
      <c r="B47" s="51"/>
      <c r="C47" s="52" t="s">
        <v>182</v>
      </c>
      <c r="D47" s="53" t="s">
        <v>183</v>
      </c>
      <c r="E47" s="54"/>
      <c r="F47" s="55"/>
      <c r="G47" s="31" t="s">
        <v>20</v>
      </c>
      <c r="H47" s="56">
        <v>25.06</v>
      </c>
      <c r="I47" s="54">
        <v>30</v>
      </c>
      <c r="J47" s="95"/>
      <c r="K47" s="91"/>
      <c r="L47" s="91">
        <f t="shared" ref="L47:L55" si="2">H47*I47*1.77</f>
        <v>1330.686</v>
      </c>
      <c r="M47" s="93"/>
    </row>
    <row r="48" s="4" customFormat="1" ht="22" customHeight="1" spans="1:13">
      <c r="A48" s="50">
        <v>2</v>
      </c>
      <c r="B48" s="51"/>
      <c r="C48" s="52"/>
      <c r="D48" s="57" t="s">
        <v>184</v>
      </c>
      <c r="E48" s="50"/>
      <c r="F48" s="58"/>
      <c r="G48" s="31" t="s">
        <v>20</v>
      </c>
      <c r="H48" s="59">
        <v>25.06</v>
      </c>
      <c r="I48" s="54">
        <v>30</v>
      </c>
      <c r="J48" s="95"/>
      <c r="K48" s="91"/>
      <c r="L48" s="91">
        <f t="shared" si="2"/>
        <v>1330.686</v>
      </c>
      <c r="M48" s="93"/>
    </row>
    <row r="49" s="4" customFormat="1" ht="22" customHeight="1" spans="1:13">
      <c r="A49" s="50">
        <v>3</v>
      </c>
      <c r="B49" s="51"/>
      <c r="C49" s="52"/>
      <c r="D49" s="57" t="s">
        <v>185</v>
      </c>
      <c r="E49" s="50"/>
      <c r="F49" s="58"/>
      <c r="G49" s="31" t="s">
        <v>20</v>
      </c>
      <c r="H49" s="59">
        <v>25.28</v>
      </c>
      <c r="I49" s="54">
        <v>30</v>
      </c>
      <c r="J49" s="95"/>
      <c r="K49" s="91"/>
      <c r="L49" s="91">
        <f t="shared" si="2"/>
        <v>1342.368</v>
      </c>
      <c r="M49" s="93"/>
    </row>
    <row r="50" s="4" customFormat="1" ht="22" customHeight="1" spans="1:13">
      <c r="A50" s="50">
        <v>4</v>
      </c>
      <c r="B50" s="51"/>
      <c r="C50" s="52"/>
      <c r="D50" s="57" t="s">
        <v>186</v>
      </c>
      <c r="E50" s="50"/>
      <c r="F50" s="58"/>
      <c r="G50" s="31" t="s">
        <v>20</v>
      </c>
      <c r="H50" s="59">
        <v>7.44</v>
      </c>
      <c r="I50" s="54">
        <v>30</v>
      </c>
      <c r="J50" s="95"/>
      <c r="K50" s="91"/>
      <c r="L50" s="91">
        <f t="shared" si="2"/>
        <v>395.064</v>
      </c>
      <c r="M50" s="93"/>
    </row>
    <row r="51" s="4" customFormat="1" ht="22" customHeight="1" spans="1:13">
      <c r="A51" s="50">
        <v>5</v>
      </c>
      <c r="B51" s="51"/>
      <c r="C51" s="52"/>
      <c r="D51" s="57" t="s">
        <v>187</v>
      </c>
      <c r="E51" s="50"/>
      <c r="F51" s="58"/>
      <c r="G51" s="31" t="s">
        <v>20</v>
      </c>
      <c r="H51" s="59">
        <v>25.06</v>
      </c>
      <c r="I51" s="54">
        <v>30</v>
      </c>
      <c r="J51" s="95"/>
      <c r="K51" s="91"/>
      <c r="L51" s="91">
        <f t="shared" si="2"/>
        <v>1330.686</v>
      </c>
      <c r="M51" s="93"/>
    </row>
    <row r="52" s="4" customFormat="1" ht="22" customHeight="1" spans="1:13">
      <c r="A52" s="50">
        <v>6</v>
      </c>
      <c r="B52" s="51"/>
      <c r="C52" s="52"/>
      <c r="D52" s="57" t="s">
        <v>188</v>
      </c>
      <c r="E52" s="50"/>
      <c r="F52" s="58"/>
      <c r="G52" s="31" t="s">
        <v>20</v>
      </c>
      <c r="H52" s="59">
        <v>64.94</v>
      </c>
      <c r="I52" s="54">
        <v>30</v>
      </c>
      <c r="J52" s="95"/>
      <c r="K52" s="91"/>
      <c r="L52" s="91">
        <f t="shared" si="2"/>
        <v>3448.314</v>
      </c>
      <c r="M52" s="93"/>
    </row>
    <row r="53" s="4" customFormat="1" ht="22" customHeight="1" spans="1:13">
      <c r="A53" s="50">
        <v>7</v>
      </c>
      <c r="B53" s="51"/>
      <c r="C53" s="52"/>
      <c r="D53" s="57" t="s">
        <v>189</v>
      </c>
      <c r="E53" s="50"/>
      <c r="F53" s="58"/>
      <c r="G53" s="31" t="s">
        <v>20</v>
      </c>
      <c r="H53" s="59">
        <v>83.03</v>
      </c>
      <c r="I53" s="54">
        <v>30</v>
      </c>
      <c r="J53" s="95"/>
      <c r="K53" s="91"/>
      <c r="L53" s="91">
        <f t="shared" si="2"/>
        <v>4408.893</v>
      </c>
      <c r="M53" s="93"/>
    </row>
    <row r="54" s="4" customFormat="1" ht="22" customHeight="1" spans="1:13">
      <c r="A54" s="50">
        <v>8</v>
      </c>
      <c r="B54" s="51"/>
      <c r="C54" s="52"/>
      <c r="D54" s="53" t="s">
        <v>190</v>
      </c>
      <c r="E54" s="50"/>
      <c r="F54" s="58"/>
      <c r="G54" s="31" t="s">
        <v>20</v>
      </c>
      <c r="H54" s="59">
        <v>26.66</v>
      </c>
      <c r="I54" s="54">
        <v>30</v>
      </c>
      <c r="J54" s="95"/>
      <c r="K54" s="91"/>
      <c r="L54" s="91">
        <f t="shared" si="2"/>
        <v>1415.646</v>
      </c>
      <c r="M54" s="93"/>
    </row>
    <row r="55" s="4" customFormat="1" ht="22" customHeight="1" spans="1:13">
      <c r="A55" s="50">
        <v>9</v>
      </c>
      <c r="B55" s="51"/>
      <c r="C55" s="52"/>
      <c r="D55" s="57" t="s">
        <v>191</v>
      </c>
      <c r="E55" s="50"/>
      <c r="F55" s="58"/>
      <c r="G55" s="31" t="s">
        <v>20</v>
      </c>
      <c r="H55" s="59">
        <v>26.66</v>
      </c>
      <c r="I55" s="54">
        <v>30</v>
      </c>
      <c r="J55" s="95"/>
      <c r="K55" s="91"/>
      <c r="L55" s="91">
        <f t="shared" si="2"/>
        <v>1415.646</v>
      </c>
      <c r="M55" s="93"/>
    </row>
    <row r="56" s="5" customFormat="1" ht="22" customHeight="1" spans="1:13">
      <c r="A56" s="60"/>
      <c r="B56" s="61"/>
      <c r="C56" s="62"/>
      <c r="D56" s="63" t="s">
        <v>181</v>
      </c>
      <c r="E56" s="64"/>
      <c r="F56" s="64"/>
      <c r="G56" s="65"/>
      <c r="H56" s="49">
        <f>SUM(H47:H55)</f>
        <v>309.19</v>
      </c>
      <c r="I56" s="96"/>
      <c r="J56" s="97"/>
      <c r="K56" s="98"/>
      <c r="L56" s="99">
        <f>SUM(L47:L55)</f>
        <v>16417.989</v>
      </c>
      <c r="M56" s="100"/>
    </row>
    <row r="57" s="5" customFormat="1" ht="37" customHeight="1" spans="1:13">
      <c r="A57" s="66"/>
      <c r="B57" s="67"/>
      <c r="C57" s="67"/>
      <c r="D57" s="68" t="s">
        <v>192</v>
      </c>
      <c r="E57" s="69">
        <f>H46</f>
        <v>1141.72</v>
      </c>
      <c r="F57" s="69"/>
      <c r="G57" s="70" t="s">
        <v>193</v>
      </c>
      <c r="H57" s="71">
        <f>K46</f>
        <v>60625.332</v>
      </c>
      <c r="I57" s="101" t="s">
        <v>194</v>
      </c>
      <c r="J57" s="102"/>
      <c r="K57" s="102"/>
      <c r="L57" s="103"/>
      <c r="M57" s="104">
        <f>J46</f>
        <v>1366.53</v>
      </c>
    </row>
    <row r="58" s="5" customFormat="1" ht="37" customHeight="1" spans="1:13">
      <c r="A58" s="66" t="s">
        <v>195</v>
      </c>
      <c r="B58" s="67"/>
      <c r="C58" s="67"/>
      <c r="D58" s="68" t="s">
        <v>196</v>
      </c>
      <c r="E58" s="69">
        <f>H56</f>
        <v>309.19</v>
      </c>
      <c r="F58" s="69"/>
      <c r="G58" s="70" t="s">
        <v>197</v>
      </c>
      <c r="H58" s="72">
        <f>E58*1.77*30</f>
        <v>16417.989</v>
      </c>
      <c r="I58" s="105" t="s">
        <v>198</v>
      </c>
      <c r="J58" s="106"/>
      <c r="K58" s="106"/>
      <c r="L58" s="107"/>
      <c r="M58" s="108">
        <f>L46+H58</f>
        <v>78409.851</v>
      </c>
    </row>
    <row r="59" s="6" customFormat="1" ht="33" customHeight="1" spans="1:13">
      <c r="A59" s="73"/>
      <c r="B59" s="73"/>
      <c r="C59" s="73"/>
      <c r="D59" s="73"/>
      <c r="E59" s="73"/>
      <c r="F59" s="73"/>
      <c r="G59" s="73"/>
      <c r="H59" s="73"/>
      <c r="I59" s="73"/>
      <c r="J59" s="109"/>
      <c r="K59" s="109"/>
      <c r="L59" s="110"/>
      <c r="M59" s="76"/>
    </row>
    <row r="60" s="7" customFormat="1" ht="33" customHeight="1" spans="1:13">
      <c r="A60" s="74"/>
      <c r="B60" s="74"/>
      <c r="C60" s="74"/>
      <c r="D60" s="75"/>
      <c r="E60" s="74"/>
      <c r="F60" s="74"/>
      <c r="G60" s="74"/>
      <c r="H60" s="74"/>
      <c r="I60" s="74"/>
      <c r="J60" s="111"/>
      <c r="K60" s="74"/>
      <c r="L60" s="74"/>
      <c r="M60" s="112"/>
    </row>
    <row r="61" s="6" customFormat="1" ht="33" customHeight="1" spans="1:13">
      <c r="A61" s="76"/>
      <c r="B61" s="76"/>
      <c r="C61" s="76"/>
      <c r="D61" s="77"/>
      <c r="E61" s="76"/>
      <c r="F61" s="76"/>
      <c r="G61" s="76"/>
      <c r="H61" s="76"/>
      <c r="I61" s="76"/>
      <c r="J61" s="113"/>
      <c r="K61" s="76"/>
      <c r="L61" s="76"/>
      <c r="M61" s="76"/>
    </row>
    <row r="62" s="8" customFormat="1" ht="22" customHeight="1" spans="1:13">
      <c r="A62" s="10"/>
      <c r="B62" s="10"/>
      <c r="C62" s="9"/>
      <c r="D62" s="9"/>
      <c r="E62" s="9"/>
      <c r="F62" s="9"/>
      <c r="G62" s="78"/>
      <c r="H62" s="9"/>
      <c r="I62" s="9"/>
      <c r="J62" s="114"/>
      <c r="K62" s="114"/>
      <c r="L62" s="114"/>
      <c r="M62" s="4"/>
    </row>
    <row r="63" ht="22" customHeight="1"/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  <row r="72" s="8" customFormat="1" ht="22" customHeight="1" spans="1:22">
      <c r="A72" s="10"/>
      <c r="B72" s="10"/>
      <c r="D72" s="9"/>
      <c r="G72" s="11"/>
      <c r="J72" s="12"/>
      <c r="K72" s="12"/>
      <c r="L72" s="12"/>
      <c r="M72" s="4"/>
      <c r="R72" s="123"/>
      <c r="S72" s="123"/>
      <c r="T72" s="124"/>
      <c r="U72" s="125"/>
      <c r="V72" s="124"/>
    </row>
    <row r="73" ht="22" customHeight="1"/>
    <row r="74" ht="22" customHeight="1"/>
    <row r="75" ht="22" customHeight="1"/>
    <row r="76" ht="22" customHeight="1"/>
    <row r="77" ht="22" customHeight="1"/>
    <row r="78" ht="22" customHeight="1"/>
    <row r="79" ht="22" customHeight="1"/>
    <row r="80" ht="22" customHeight="1"/>
    <row r="81" ht="22" customHeight="1"/>
    <row r="82" ht="22" customHeight="1"/>
    <row r="83" ht="22" customHeight="1"/>
    <row r="84" ht="22" customHeight="1"/>
    <row r="85" ht="22" customHeight="1"/>
    <row r="86" ht="22" customHeight="1"/>
    <row r="87" ht="22" customHeight="1"/>
    <row r="88" ht="22" customHeight="1"/>
    <row r="89" ht="22" customHeight="1"/>
    <row r="90" ht="22" customHeight="1"/>
    <row r="91" ht="22" customHeight="1"/>
    <row r="92" ht="22" customHeight="1"/>
    <row r="93" ht="22" customHeight="1"/>
    <row r="94" ht="22" customHeight="1"/>
    <row r="95" ht="22" customHeight="1"/>
    <row r="96" ht="22" customHeight="1"/>
    <row r="97" ht="22" customHeight="1"/>
    <row r="98" ht="22" customHeight="1"/>
    <row r="99" ht="22" customHeight="1"/>
    <row r="100" ht="22" customHeight="1"/>
    <row r="101" ht="22" customHeight="1"/>
    <row r="102" ht="22" customHeight="1"/>
    <row r="103" ht="22" customHeight="1"/>
    <row r="104" ht="22" customHeight="1"/>
    <row r="105" ht="22" customHeight="1"/>
    <row r="106" ht="22" customHeight="1"/>
    <row r="107" ht="22" customHeight="1"/>
    <row r="108" ht="22" customHeight="1"/>
    <row r="109" ht="22" customHeight="1"/>
    <row r="110" ht="22" customHeight="1"/>
    <row r="111" customFormat="1" ht="22" customHeight="1" spans="1:13">
      <c r="A111" s="10"/>
      <c r="B111" s="10"/>
      <c r="C111" s="8"/>
      <c r="D111" s="9"/>
      <c r="E111" s="8"/>
      <c r="F111" s="8"/>
      <c r="G111" s="11"/>
      <c r="H111" s="8"/>
      <c r="I111" s="8"/>
      <c r="J111" s="12"/>
      <c r="K111" s="12"/>
      <c r="L111" s="12"/>
      <c r="M111" s="4"/>
    </row>
    <row r="112" customFormat="1" ht="22" customHeight="1" spans="1:13">
      <c r="A112" s="10"/>
      <c r="B112" s="10"/>
      <c r="C112" s="8"/>
      <c r="D112" s="9"/>
      <c r="E112" s="8"/>
      <c r="F112" s="8"/>
      <c r="G112" s="11"/>
      <c r="H112" s="8"/>
      <c r="I112" s="8"/>
      <c r="J112" s="12"/>
      <c r="K112" s="12"/>
      <c r="L112" s="12"/>
      <c r="M112" s="4"/>
    </row>
    <row r="113" customFormat="1" ht="22" customHeight="1" spans="1:13">
      <c r="A113" s="10"/>
      <c r="B113" s="10"/>
      <c r="C113" s="8"/>
      <c r="D113" s="9"/>
      <c r="E113" s="8"/>
      <c r="F113" s="8"/>
      <c r="G113" s="11"/>
      <c r="H113" s="8"/>
      <c r="I113" s="8"/>
      <c r="J113" s="12"/>
      <c r="K113" s="12"/>
      <c r="L113" s="12"/>
      <c r="M113" s="4"/>
    </row>
    <row r="114" customFormat="1" ht="22" customHeight="1" spans="1:13">
      <c r="A114" s="10"/>
      <c r="B114" s="10"/>
      <c r="C114" s="8"/>
      <c r="D114" s="9"/>
      <c r="E114" s="8"/>
      <c r="F114" s="8"/>
      <c r="G114" s="11"/>
      <c r="H114" s="8"/>
      <c r="I114" s="8"/>
      <c r="J114" s="12"/>
      <c r="K114" s="12"/>
      <c r="L114" s="12"/>
      <c r="M114" s="115"/>
    </row>
    <row r="115" customFormat="1" ht="22" customHeight="1" spans="1:26">
      <c r="A115" s="10"/>
      <c r="B115" s="10"/>
      <c r="C115" s="8"/>
      <c r="D115" s="9"/>
      <c r="E115" s="8"/>
      <c r="F115" s="8"/>
      <c r="G115" s="11"/>
      <c r="H115" s="8"/>
      <c r="I115" s="8"/>
      <c r="J115" s="12"/>
      <c r="K115" s="12"/>
      <c r="L115" s="12"/>
      <c r="M115" s="116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customFormat="1" ht="22" customHeight="1" spans="1:26">
      <c r="A116" s="10"/>
      <c r="B116" s="10"/>
      <c r="C116" s="8"/>
      <c r="D116" s="9"/>
      <c r="E116" s="8"/>
      <c r="F116" s="8"/>
      <c r="G116" s="11"/>
      <c r="H116" s="8"/>
      <c r="I116" s="8"/>
      <c r="J116" s="12"/>
      <c r="K116" s="12"/>
      <c r="L116" s="12"/>
      <c r="M116" s="118"/>
      <c r="N116" s="119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customFormat="1" ht="26" customHeight="1" spans="1:26">
      <c r="A117" s="10"/>
      <c r="B117" s="10"/>
      <c r="C117" s="8"/>
      <c r="D117" s="9"/>
      <c r="E117" s="8"/>
      <c r="F117" s="8"/>
      <c r="G117" s="11"/>
      <c r="H117" s="8"/>
      <c r="I117" s="8"/>
      <c r="J117" s="12"/>
      <c r="K117" s="12"/>
      <c r="L117" s="12"/>
      <c r="M117" s="118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="9" customFormat="1" ht="25" customHeight="1" spans="1:13">
      <c r="A118" s="10"/>
      <c r="B118" s="10"/>
      <c r="C118" s="8"/>
      <c r="E118" s="8"/>
      <c r="F118" s="8"/>
      <c r="G118" s="11"/>
      <c r="H118" s="8"/>
      <c r="I118" s="8"/>
      <c r="J118" s="12"/>
      <c r="K118" s="12"/>
      <c r="L118" s="12"/>
      <c r="M118" s="122"/>
    </row>
  </sheetData>
  <mergeCells count="20">
    <mergeCell ref="A1:M1"/>
    <mergeCell ref="D56:G56"/>
    <mergeCell ref="I56:K56"/>
    <mergeCell ref="I57:L57"/>
    <mergeCell ref="I58:L58"/>
    <mergeCell ref="N116:Z116"/>
    <mergeCell ref="N117:Z117"/>
    <mergeCell ref="A2:A4"/>
    <mergeCell ref="B2:B4"/>
    <mergeCell ref="C2:C4"/>
    <mergeCell ref="C47:C56"/>
    <mergeCell ref="D2:D4"/>
    <mergeCell ref="E2:E4"/>
    <mergeCell ref="F2:F4"/>
    <mergeCell ref="G2:G4"/>
    <mergeCell ref="H2:H4"/>
    <mergeCell ref="I2:I4"/>
    <mergeCell ref="L2:L4"/>
    <mergeCell ref="M2:M4"/>
    <mergeCell ref="J2:K3"/>
  </mergeCells>
  <conditionalFormatting sqref="B6">
    <cfRule type="duplicateValues" dxfId="0" priority="2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10">
    <cfRule type="duplicateValues" dxfId="0" priority="16"/>
  </conditionalFormatting>
  <conditionalFormatting sqref="B11">
    <cfRule type="duplicateValues" dxfId="0" priority="8"/>
  </conditionalFormatting>
  <conditionalFormatting sqref="B13">
    <cfRule type="duplicateValues" dxfId="0" priority="7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5"/>
  </conditionalFormatting>
  <conditionalFormatting sqref="B19">
    <cfRule type="duplicateValues" dxfId="0" priority="18"/>
  </conditionalFormatting>
  <conditionalFormatting sqref="B20">
    <cfRule type="duplicateValues" dxfId="0" priority="2"/>
  </conditionalFormatting>
  <conditionalFormatting sqref="B25">
    <cfRule type="duplicateValues" dxfId="0" priority="14"/>
  </conditionalFormatting>
  <conditionalFormatting sqref="B27">
    <cfRule type="duplicateValues" dxfId="0" priority="15"/>
  </conditionalFormatting>
  <conditionalFormatting sqref="B32">
    <cfRule type="duplicateValues" dxfId="0" priority="11"/>
  </conditionalFormatting>
  <conditionalFormatting sqref="B42">
    <cfRule type="duplicateValues" dxfId="0" priority="13"/>
  </conditionalFormatting>
  <conditionalFormatting sqref="B14:B15">
    <cfRule type="duplicateValues" dxfId="0" priority="3"/>
  </conditionalFormatting>
  <conditionalFormatting sqref="B23:B24">
    <cfRule type="duplicateValues" dxfId="0" priority="6"/>
  </conditionalFormatting>
  <conditionalFormatting sqref="B28:B31">
    <cfRule type="duplicateValues" dxfId="0" priority="4"/>
  </conditionalFormatting>
  <conditionalFormatting sqref="B33:B35">
    <cfRule type="duplicateValues" dxfId="0" priority="12"/>
  </conditionalFormatting>
  <conditionalFormatting sqref="B36:B37">
    <cfRule type="duplicateValues" dxfId="0" priority="1"/>
  </conditionalFormatting>
  <conditionalFormatting sqref="B38:B39">
    <cfRule type="duplicateValues" dxfId="0" priority="17"/>
  </conditionalFormatting>
  <conditionalFormatting sqref="B26 B9 B21:B22 B40:B41 B43:B45">
    <cfRule type="duplicateValues" dxfId="0" priority="2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思念</cp:lastModifiedBy>
  <dcterms:created xsi:type="dcterms:W3CDTF">2023-05-12T11:15:00Z</dcterms:created>
  <dcterms:modified xsi:type="dcterms:W3CDTF">2025-03-12T08:52:58Z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00AB7F8ABDB14DFBBCA999D6A3C23643_12</vt:lpwstr>
  </property>
</Properties>
</file>