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24年5月" sheetId="4" r:id="rId1"/>
  </sheets>
  <definedNames>
    <definedName name="_xlnm._FilterDatabase" localSheetId="0" hidden="1">'24年5月'!$A$4:$AA$65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<sst xmlns="http://schemas.openxmlformats.org/spreadsheetml/2006/main" count="311" uniqueCount="248">
  <si>
    <t>沧县众合孵化基地2024年5月房租水电补贴明细</t>
  </si>
  <si>
    <t>序号</t>
  </si>
  <si>
    <t>房间号</t>
  </si>
  <si>
    <t>姓名</t>
  </si>
  <si>
    <t>实体名称</t>
  </si>
  <si>
    <t>性别</t>
  </si>
  <si>
    <t>身份证号</t>
  </si>
  <si>
    <t>补贴起止时间</t>
  </si>
  <si>
    <t>房屋面积</t>
  </si>
  <si>
    <t>天数</t>
  </si>
  <si>
    <t>补贴合计</t>
  </si>
  <si>
    <t>其中</t>
  </si>
  <si>
    <t>水电补贴</t>
  </si>
  <si>
    <t>房租补贴</t>
  </si>
  <si>
    <t>1-203</t>
  </si>
  <si>
    <t>齐臣臣</t>
  </si>
  <si>
    <t>沧州爱满沧家政服务有限公司</t>
  </si>
  <si>
    <t>女</t>
  </si>
  <si>
    <t>130921199510314829</t>
  </si>
  <si>
    <t>2023.03.16-2026.03.15</t>
  </si>
  <si>
    <t>享受了21年3月30.31 2天的补贴</t>
  </si>
  <si>
    <t>1-206</t>
  </si>
  <si>
    <t>马国茹</t>
  </si>
  <si>
    <t>沧县金珺坊珠宝工作室</t>
  </si>
  <si>
    <t>130921199110292229</t>
  </si>
  <si>
    <t>2023.12.12-2026.12.11</t>
  </si>
  <si>
    <t>1-302</t>
  </si>
  <si>
    <t>刘燕</t>
  </si>
  <si>
    <t>沧县妍茜化妆品店</t>
  </si>
  <si>
    <t>130921198510282244</t>
  </si>
  <si>
    <t>2023.05.17-2026.05.16</t>
  </si>
  <si>
    <t>1-303</t>
  </si>
  <si>
    <t>庞文朋</t>
  </si>
  <si>
    <t>沧州文途旅游服务有限公司</t>
  </si>
  <si>
    <t>男</t>
  </si>
  <si>
    <t>130921198110252011</t>
  </si>
  <si>
    <t>2023.05.24-2026.05.23</t>
  </si>
  <si>
    <t>1-304</t>
  </si>
  <si>
    <t>王勇</t>
  </si>
  <si>
    <t>沧州大溪商贸有限公司</t>
  </si>
  <si>
    <t>130904197902230311</t>
  </si>
  <si>
    <t>2023.03.01-2026.02.28</t>
  </si>
  <si>
    <t>1-305</t>
  </si>
  <si>
    <t>冷树超</t>
  </si>
  <si>
    <t>沧州管好家会记服务有限公司</t>
  </si>
  <si>
    <t>130921199111174013</t>
  </si>
  <si>
    <t>2021.11.01-2024.10.31</t>
  </si>
  <si>
    <t>1-306</t>
  </si>
  <si>
    <t>高艳琴</t>
  </si>
  <si>
    <t>沧州玖屹环境科技有限公司</t>
  </si>
  <si>
    <t>130984199011052428</t>
  </si>
  <si>
    <t>2023.04.01-2026.03.31</t>
  </si>
  <si>
    <t>1-308</t>
  </si>
  <si>
    <t>吴赛男</t>
  </si>
  <si>
    <t>沧州伊盛合环保科技有限公司</t>
  </si>
  <si>
    <t>130223198706262928</t>
  </si>
  <si>
    <t>2022.10.01-2025.09.30</t>
  </si>
  <si>
    <t>1-309</t>
  </si>
  <si>
    <t>王晓雨</t>
  </si>
  <si>
    <t>沧县卓美饰品商行</t>
  </si>
  <si>
    <t>130921198702192227</t>
  </si>
  <si>
    <t>2023.05.07-2026.05.06</t>
  </si>
  <si>
    <t>1-310</t>
  </si>
  <si>
    <t>王鑫</t>
  </si>
  <si>
    <t>沧州腾晖钢铁有限公司</t>
  </si>
  <si>
    <t>130902199111203225</t>
  </si>
  <si>
    <t>2023.01.15-2026.01.14</t>
  </si>
  <si>
    <t>1-311</t>
  </si>
  <si>
    <t>马巧生</t>
  </si>
  <si>
    <t>沧县金猫办公设备维修中心</t>
  </si>
  <si>
    <t>130921197709194044</t>
  </si>
  <si>
    <t>2021.08.01-2024.07.31</t>
  </si>
  <si>
    <t>1-312</t>
  </si>
  <si>
    <t>李福奎</t>
  </si>
  <si>
    <t>沧县温居室内装饰设计中心</t>
  </si>
  <si>
    <t>130981198803212414</t>
  </si>
  <si>
    <t>2023.05.25-2026.05.24</t>
  </si>
  <si>
    <t>1-319</t>
  </si>
  <si>
    <t>刘芳</t>
  </si>
  <si>
    <t>河北中矩钢铁贸易有限公司</t>
  </si>
  <si>
    <t>130925198812295628</t>
  </si>
  <si>
    <t>2023.06.19-2026.06.18</t>
  </si>
  <si>
    <t>1-321</t>
  </si>
  <si>
    <t>薛霜</t>
  </si>
  <si>
    <t>沧州重声听力康复技术有限公司</t>
  </si>
  <si>
    <t>130903198901080380</t>
  </si>
  <si>
    <t>1-322</t>
  </si>
  <si>
    <t>秦耀洋</t>
  </si>
  <si>
    <t>沧县日创办公用品经营部</t>
  </si>
  <si>
    <t>13092219900308165X</t>
  </si>
  <si>
    <t>2021.07.01-2024.06.30</t>
  </si>
  <si>
    <t>1-404</t>
  </si>
  <si>
    <t>赵胜</t>
  </si>
  <si>
    <t>沧县霞光家政服务中心</t>
  </si>
  <si>
    <t>130921199101132215</t>
  </si>
  <si>
    <t>1-407</t>
  </si>
  <si>
    <t>孙月</t>
  </si>
  <si>
    <t>沧州佰度网络科技有限公司</t>
  </si>
  <si>
    <t>130922199301086811</t>
  </si>
  <si>
    <t>2023.05.26-2026.05.25</t>
  </si>
  <si>
    <t>1-411</t>
  </si>
  <si>
    <t>王梅</t>
  </si>
  <si>
    <t>沧州冉沃商贸有限公司</t>
  </si>
  <si>
    <t>13293019810428332X</t>
  </si>
  <si>
    <t>2023.01.14-2026.01.13</t>
  </si>
  <si>
    <t>1-415</t>
  </si>
  <si>
    <t>张园园</t>
  </si>
  <si>
    <t>沧县智昊电子产品销售中心</t>
  </si>
  <si>
    <t>132926197912215828</t>
  </si>
  <si>
    <t>2023.06.14-2026.06.13</t>
  </si>
  <si>
    <t>1-420</t>
  </si>
  <si>
    <t>姚兆乾</t>
  </si>
  <si>
    <t>沧县影华文化传媒中心</t>
  </si>
  <si>
    <t>130922198812196014</t>
  </si>
  <si>
    <t>2022.07.01-2025.06.30</t>
  </si>
  <si>
    <t>1-421</t>
  </si>
  <si>
    <t>曹志辉</t>
  </si>
  <si>
    <t>沧州墨航电线电缆有限公司</t>
  </si>
  <si>
    <t>130984198609212110</t>
  </si>
  <si>
    <t>2022.01.01-2024.12.31</t>
  </si>
  <si>
    <t>1-422</t>
  </si>
  <si>
    <t>张洪敏</t>
  </si>
  <si>
    <t>沧县荣杰家政服务中心</t>
  </si>
  <si>
    <t>13090419781018002X</t>
  </si>
  <si>
    <t>1-423</t>
  </si>
  <si>
    <t>何静</t>
  </si>
  <si>
    <t>沧州童善贸易有限公司</t>
  </si>
  <si>
    <t>130921198903035244</t>
  </si>
  <si>
    <t>2-105</t>
  </si>
  <si>
    <t>卞伟成</t>
  </si>
  <si>
    <t>沧州盛奕商贸有限公司</t>
  </si>
  <si>
    <t>130921200009261837</t>
  </si>
  <si>
    <t>2023.11.16-2026.11.15</t>
  </si>
  <si>
    <t>2-106</t>
  </si>
  <si>
    <t>孙国东</t>
  </si>
  <si>
    <t>沧州炳鑫通信安装服务中心</t>
  </si>
  <si>
    <t>130921197802231815</t>
  </si>
  <si>
    <t>2023.02.19-2026.02.18</t>
  </si>
  <si>
    <t>2-110</t>
  </si>
  <si>
    <t>杨运宁</t>
  </si>
  <si>
    <t>河北卫空信息技术有限公司</t>
  </si>
  <si>
    <t>130929198208125759</t>
  </si>
  <si>
    <t>2-201</t>
  </si>
  <si>
    <t>张瑜</t>
  </si>
  <si>
    <t>沧州佑翔辰新能源科技有限公司</t>
  </si>
  <si>
    <t>130903199003261520</t>
  </si>
  <si>
    <t>2022.05.012025.04.30</t>
  </si>
  <si>
    <t>2-204</t>
  </si>
  <si>
    <t>纪俊兴</t>
  </si>
  <si>
    <t>沧州新沃电子科技有限公司</t>
  </si>
  <si>
    <t>130921200405134610</t>
  </si>
  <si>
    <t>2023.05.11-2026.05.10</t>
  </si>
  <si>
    <t>2-208</t>
  </si>
  <si>
    <t>牛美丽</t>
  </si>
  <si>
    <t>沧县一禾多媒体传播中心</t>
  </si>
  <si>
    <t>130922199512021620</t>
  </si>
  <si>
    <t>2-210</t>
  </si>
  <si>
    <t>张敏</t>
  </si>
  <si>
    <t>沧县晟博日用品销售中心</t>
  </si>
  <si>
    <t>130902198410200329</t>
  </si>
  <si>
    <t>2023.01.12-2026.01.11</t>
  </si>
  <si>
    <t>2-211</t>
  </si>
  <si>
    <t>杨仁峰</t>
  </si>
  <si>
    <t>沧州信拓信息科技有限公司</t>
  </si>
  <si>
    <t>13090419730327091X</t>
  </si>
  <si>
    <t>2023.04.11-2026.04.10</t>
  </si>
  <si>
    <t>2-213</t>
  </si>
  <si>
    <t>陈玉国</t>
  </si>
  <si>
    <t>沧州轩禹网络科技有限公司</t>
  </si>
  <si>
    <t>130928198508120056</t>
  </si>
  <si>
    <t>2-302</t>
  </si>
  <si>
    <t>毕广存</t>
  </si>
  <si>
    <t>沧县岗存日用品经营部</t>
  </si>
  <si>
    <t>372432197612101727</t>
  </si>
  <si>
    <t>2021.06.01-2024.05.31</t>
  </si>
  <si>
    <t>2-303</t>
  </si>
  <si>
    <t>潘彦杰</t>
  </si>
  <si>
    <t>沧县军昂办公用品经营部</t>
  </si>
  <si>
    <t>130921198105103812</t>
  </si>
  <si>
    <t>2021.10.01-2024.09.30</t>
  </si>
  <si>
    <t>2-304</t>
  </si>
  <si>
    <t>伯霙霙</t>
  </si>
  <si>
    <t>沧州智睿酒店管理有限公司</t>
  </si>
  <si>
    <t>130904198211150624</t>
  </si>
  <si>
    <t>2021.09.01-2024.08.31</t>
  </si>
  <si>
    <t>2-305</t>
  </si>
  <si>
    <t>马薇</t>
  </si>
  <si>
    <t>沧州星沐商贸有限公司</t>
  </si>
  <si>
    <t>130984199012235429</t>
  </si>
  <si>
    <t>2023.09.22-2026.09.21</t>
  </si>
  <si>
    <t>2-308</t>
  </si>
  <si>
    <t>孔莹莹</t>
  </si>
  <si>
    <t>沧州源稅企业管理有限公司</t>
  </si>
  <si>
    <t>130434199708126924</t>
  </si>
  <si>
    <t>2-312</t>
  </si>
  <si>
    <t>刘爽</t>
  </si>
  <si>
    <t>沧州青云会计服务有限公司</t>
  </si>
  <si>
    <t>130929198102133240</t>
  </si>
  <si>
    <t>203.11.16-2026.11.15</t>
  </si>
  <si>
    <t>2-313</t>
  </si>
  <si>
    <t>董桂君</t>
  </si>
  <si>
    <t>沧县简凡服装销售中心</t>
  </si>
  <si>
    <t>130983198212063026</t>
  </si>
  <si>
    <t>2023.01.11-2026.01.10</t>
  </si>
  <si>
    <t xml:space="preserve"> 2-315</t>
  </si>
  <si>
    <t>贾平平</t>
  </si>
  <si>
    <t>苗苗日用百货销售中心</t>
  </si>
  <si>
    <t>130927198706011567</t>
  </si>
  <si>
    <t>2023.05.23-2026.05.22</t>
  </si>
  <si>
    <t>2-401</t>
  </si>
  <si>
    <t>李占洪</t>
  </si>
  <si>
    <t>沧州境懋园林工程有限公司</t>
  </si>
  <si>
    <t>130984196803160618</t>
  </si>
  <si>
    <t>2-403</t>
  </si>
  <si>
    <t>闫文文</t>
  </si>
  <si>
    <t>沧县艺兴艺术创作中心</t>
  </si>
  <si>
    <t>132930198906303329</t>
  </si>
  <si>
    <t>2022.11.01-2025.10.31</t>
  </si>
  <si>
    <t>2-406</t>
  </si>
  <si>
    <t>张婷</t>
  </si>
  <si>
    <t>沧州众裕科技有限公司</t>
  </si>
  <si>
    <t>130925198809207260</t>
  </si>
  <si>
    <t>2022.09.01-2025.08.31</t>
  </si>
  <si>
    <t>2-413</t>
  </si>
  <si>
    <t>贺清</t>
  </si>
  <si>
    <t>沧县嘉峰商贸中心</t>
  </si>
  <si>
    <t>421281199903262925</t>
  </si>
  <si>
    <t>2023.02.15-2026.02.14</t>
  </si>
  <si>
    <t>小计</t>
  </si>
  <si>
    <t>公服面积</t>
  </si>
  <si>
    <t>经理室</t>
  </si>
  <si>
    <t>办公室</t>
  </si>
  <si>
    <t>洽谈室</t>
  </si>
  <si>
    <t>储物间</t>
  </si>
  <si>
    <t>档案室</t>
  </si>
  <si>
    <t>二楼 小会议室</t>
  </si>
  <si>
    <t>四楼 多功能会议室</t>
  </si>
  <si>
    <t>监控室</t>
  </si>
  <si>
    <t>保安室</t>
  </si>
  <si>
    <t xml:space="preserve">                          </t>
  </si>
  <si>
    <t xml:space="preserve"> 实际享受公服面积合计：</t>
  </si>
  <si>
    <t>实际公服补贴金额：</t>
  </si>
  <si>
    <t>公服、房屋、水电补贴总合计：</t>
  </si>
  <si>
    <t xml:space="preserve"> 本月房屋面积合计：</t>
  </si>
  <si>
    <t xml:space="preserve"> 房屋补贴金额：</t>
  </si>
  <si>
    <t>水电补贴合计：</t>
  </si>
  <si>
    <r>
      <rPr>
        <b/>
        <sz val="9"/>
        <color theme="1"/>
        <rFont val="宋体"/>
        <charset val="134"/>
        <scheme val="minor"/>
      </rPr>
      <t>备注：</t>
    </r>
    <r>
      <rPr>
        <b/>
        <sz val="9"/>
        <color rgb="FFC00000"/>
        <rFont val="宋体"/>
        <charset val="134"/>
        <scheme val="minor"/>
      </rPr>
      <t>309.19（公服面积）-173.23空房间的公服面积</t>
    </r>
    <r>
      <rPr>
        <sz val="9"/>
        <color theme="1"/>
        <rFont val="宋体"/>
        <charset val="134"/>
        <scheme val="minor"/>
      </rPr>
      <t>（1号楼：201、202、207、301、307、313、314、315、316、317、318、320、323、401、402、403、405、406、408、409、410、412、413、414、416、417 、418、419    2号楼：101、102、103、107、108（108 109合为一间）、111、205、206、209、212、214、215、301、306、307、309、310、311、314、402、404、405、407、408、409、410、411、414 ）</t>
    </r>
    <r>
      <rPr>
        <b/>
        <sz val="9"/>
        <color theme="1"/>
        <rFont val="宋体"/>
        <charset val="134"/>
        <scheme val="minor"/>
      </rPr>
      <t>=</t>
    </r>
    <r>
      <rPr>
        <b/>
        <sz val="9"/>
        <color rgb="FFC00000"/>
        <rFont val="宋体"/>
        <charset val="134"/>
        <scheme val="minor"/>
      </rPr>
      <t>135.96（实际公服补贴面积）</t>
    </r>
    <r>
      <rPr>
        <b/>
        <sz val="9"/>
        <color theme="1"/>
        <rFont val="宋体"/>
        <charset val="134"/>
        <scheme val="minor"/>
      </rPr>
      <t xml:space="preserve">                                       </t>
    </r>
  </si>
  <si>
    <t xml:space="preserve"> 实际公服补贴金额=135.96*1.77*31=7460.13-0（空房0天）=7460.13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</si>
</sst>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-m"/>
    <numFmt numFmtId="177" formatCode="0.00_ "/>
    <numFmt numFmtId="178" formatCode="0.0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C0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7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vertical="center" wrapText="1"/>
    </xf>
    <xf numFmtId="176" fontId="0" fillId="0" borderId="0" xfId="0" applyNumberFormat="1" applyFill="1" applyAlignment="1">
      <alignment horizontal="center" vertical="center" wrapText="1"/>
    </xf>
    <xf numFmtId="177" fontId="0" fillId="0" borderId="0" xfId="0" applyNumberForma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left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left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 vertical="center"/>
    </xf>
    <xf numFmtId="176" fontId="7" fillId="3" borderId="6" xfId="0" applyNumberFormat="1" applyFont="1" applyFill="1" applyBorder="1" applyAlignment="1">
      <alignment horizontal="centerContinuous" vertical="center"/>
    </xf>
    <xf numFmtId="177" fontId="13" fillId="3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/>
    </xf>
    <xf numFmtId="49" fontId="14" fillId="0" borderId="4" xfId="0" applyNumberFormat="1" applyFont="1" applyFill="1" applyBorder="1" applyAlignment="1">
      <alignment horizontal="center" vertical="center"/>
    </xf>
    <xf numFmtId="176" fontId="14" fillId="0" borderId="4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center" wrapText="1"/>
    </xf>
    <xf numFmtId="176" fontId="7" fillId="0" borderId="5" xfId="0" applyNumberFormat="1" applyFont="1" applyBorder="1" applyAlignment="1">
      <alignment horizontal="right" vertical="center" wrapText="1"/>
    </xf>
    <xf numFmtId="0" fontId="7" fillId="0" borderId="5" xfId="0" applyNumberFormat="1" applyFont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left" vertical="top"/>
    </xf>
    <xf numFmtId="0" fontId="16" fillId="0" borderId="0" xfId="0" applyFont="1" applyFill="1" applyAlignment="1">
      <alignment vertical="top"/>
    </xf>
    <xf numFmtId="0" fontId="16" fillId="0" borderId="0" xfId="0" applyFont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177" fontId="8" fillId="0" borderId="11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177" fontId="3" fillId="0" borderId="4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2" fontId="17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2" fontId="17" fillId="0" borderId="4" xfId="0" applyNumberFormat="1" applyFont="1" applyFill="1" applyBorder="1" applyAlignment="1">
      <alignment horizontal="center" vertical="center" wrapText="1"/>
    </xf>
    <xf numFmtId="177" fontId="13" fillId="0" borderId="4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7" fontId="18" fillId="0" borderId="1" xfId="0" applyNumberFormat="1" applyFont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177" fontId="7" fillId="0" borderId="6" xfId="0" applyNumberFormat="1" applyFont="1" applyBorder="1" applyAlignment="1">
      <alignment horizontal="left" vertical="center" wrapText="1"/>
    </xf>
    <xf numFmtId="177" fontId="7" fillId="0" borderId="5" xfId="0" applyNumberFormat="1" applyFont="1" applyBorder="1" applyAlignment="1">
      <alignment vertical="center" wrapText="1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18" fillId="0" borderId="0" xfId="0" applyFont="1" applyFill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left" vertical="top"/>
    </xf>
    <xf numFmtId="176" fontId="0" fillId="0" borderId="0" xfId="0" applyNumberFormat="1" applyFill="1" applyAlignment="1">
      <alignment horizontal="left" vertical="center" wrapText="1"/>
    </xf>
    <xf numFmtId="177" fontId="0" fillId="0" borderId="0" xfId="0" applyNumberFormat="1" applyFill="1" applyAlignment="1">
      <alignment horizontal="left" vertical="center"/>
    </xf>
    <xf numFmtId="0" fontId="18" fillId="0" borderId="11" xfId="0" applyFont="1" applyBorder="1" applyAlignment="1">
      <alignment vertical="center" wrapText="1"/>
    </xf>
    <xf numFmtId="0" fontId="18" fillId="0" borderId="11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178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9" fillId="2" borderId="4" xfId="0" applyNumberFormat="1" applyFont="1" applyFill="1" applyBorder="1" applyAlignment="1" quotePrefix="1">
      <alignment horizontal="center" vertical="center" wrapText="1"/>
    </xf>
    <xf numFmtId="0" fontId="9" fillId="2" borderId="4" xfId="0" applyFont="1" applyFill="1" applyBorder="1" applyAlignment="1" quotePrefix="1">
      <alignment horizontal="center" vertical="center" wrapText="1"/>
    </xf>
    <xf numFmtId="0" fontId="11" fillId="2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22"/>
  <sheetViews>
    <sheetView tabSelected="1" workbookViewId="0">
      <pane ySplit="4" topLeftCell="A55" activePane="bottomLeft" state="frozen"/>
      <selection/>
      <selection pane="bottomLeft" activeCell="P12" sqref="P12"/>
    </sheetView>
  </sheetViews>
  <sheetFormatPr defaultColWidth="8.88888888888889" defaultRowHeight="14.4"/>
  <cols>
    <col min="1" max="2" width="5.88888888888889" style="10" customWidth="1"/>
    <col min="3" max="3" width="9.66666666666667" style="6" customWidth="1"/>
    <col min="4" max="4" width="26.4444444444444" style="9" customWidth="1"/>
    <col min="5" max="5" width="8.88888888888889" style="6" customWidth="1"/>
    <col min="6" max="6" width="21.6111111111111" style="6" customWidth="1"/>
    <col min="7" max="7" width="22.7777777777778" style="11" customWidth="1"/>
    <col min="8" max="8" width="11.6666666666667" style="12" hidden="1" customWidth="1"/>
    <col min="9" max="9" width="12.6666666666667" style="6" customWidth="1"/>
    <col min="10" max="10" width="9.55555555555556" style="6" customWidth="1"/>
    <col min="11" max="11" width="12.6666666666667" style="13" customWidth="1"/>
    <col min="12" max="12" width="12.0555555555556" style="6" customWidth="1"/>
    <col min="13" max="13" width="13.8888888888889" style="13" customWidth="1"/>
    <col min="14" max="14" width="16.2222222222222" style="6" hidden="1" customWidth="1"/>
    <col min="15" max="15" width="11.2222222222222" style="6" customWidth="1"/>
    <col min="16" max="16" width="14.3333333333333" style="6"/>
    <col min="17" max="17" width="9.66666666666667" style="6"/>
    <col min="18" max="20" width="8.88888888888889" style="6"/>
    <col min="21" max="21" width="13.462962962963" style="6" customWidth="1"/>
    <col min="22" max="22" width="14.0185185185185" style="6" customWidth="1"/>
    <col min="23" max="23" width="14.0277777777778" style="6" customWidth="1"/>
    <col min="24" max="16383" width="8.88888888888889" style="6"/>
  </cols>
  <sheetData>
    <row r="1" s="1" customFormat="1" ht="55" customHeight="1" spans="1:13">
      <c r="A1" s="14" t="s">
        <v>0</v>
      </c>
      <c r="B1" s="14"/>
      <c r="C1" s="14"/>
      <c r="D1" s="15"/>
      <c r="E1" s="14"/>
      <c r="F1" s="14"/>
      <c r="G1" s="14"/>
      <c r="H1" s="14"/>
      <c r="I1" s="14"/>
      <c r="J1" s="14"/>
      <c r="K1" s="14"/>
      <c r="L1" s="14"/>
      <c r="M1" s="14"/>
    </row>
    <row r="2" s="2" customFormat="1" ht="11" customHeight="1" spans="1:13">
      <c r="A2" s="16" t="s">
        <v>1</v>
      </c>
      <c r="B2" s="17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9" t="s">
        <v>7</v>
      </c>
      <c r="H2" s="19"/>
      <c r="I2" s="73" t="s">
        <v>8</v>
      </c>
      <c r="J2" s="74" t="s">
        <v>9</v>
      </c>
      <c r="K2" s="75" t="s">
        <v>10</v>
      </c>
      <c r="L2" s="73" t="s">
        <v>11</v>
      </c>
      <c r="M2" s="76"/>
    </row>
    <row r="3" s="2" customFormat="1" ht="11" customHeight="1" spans="1:13">
      <c r="A3" s="20"/>
      <c r="B3" s="21"/>
      <c r="C3" s="22"/>
      <c r="D3" s="22"/>
      <c r="E3" s="22"/>
      <c r="F3" s="22"/>
      <c r="G3" s="23"/>
      <c r="H3" s="23"/>
      <c r="I3" s="73"/>
      <c r="J3" s="77"/>
      <c r="K3" s="78"/>
      <c r="L3" s="73"/>
      <c r="M3" s="76"/>
    </row>
    <row r="4" s="3" customFormat="1" ht="24" customHeight="1" spans="1:13">
      <c r="A4" s="24"/>
      <c r="B4" s="25"/>
      <c r="C4" s="26"/>
      <c r="D4" s="26"/>
      <c r="E4" s="26"/>
      <c r="F4" s="26"/>
      <c r="G4" s="27"/>
      <c r="H4" s="27"/>
      <c r="I4" s="73"/>
      <c r="J4" s="79"/>
      <c r="K4" s="80"/>
      <c r="L4" s="73" t="s">
        <v>12</v>
      </c>
      <c r="M4" s="76" t="s">
        <v>13</v>
      </c>
    </row>
    <row r="5" s="4" customFormat="1" ht="15" customHeight="1" spans="1:14">
      <c r="A5" s="28">
        <f t="shared" ref="A5:A25" si="0">ROW()-4</f>
        <v>1</v>
      </c>
      <c r="B5" s="29" t="s">
        <v>14</v>
      </c>
      <c r="C5" s="29" t="s">
        <v>15</v>
      </c>
      <c r="D5" s="30" t="s">
        <v>16</v>
      </c>
      <c r="E5" s="29" t="s">
        <v>17</v>
      </c>
      <c r="F5" s="29" t="s">
        <v>18</v>
      </c>
      <c r="G5" s="29" t="s">
        <v>19</v>
      </c>
      <c r="H5" s="31">
        <v>29.91</v>
      </c>
      <c r="I5" s="81">
        <v>26.82</v>
      </c>
      <c r="J5" s="35">
        <v>31</v>
      </c>
      <c r="K5" s="82">
        <f t="shared" ref="K5:K48" si="1">L5+M5</f>
        <v>1504.9434</v>
      </c>
      <c r="L5" s="83">
        <v>33.33</v>
      </c>
      <c r="M5" s="82">
        <f t="shared" ref="M5:M48" si="2">I5*1.77*J5</f>
        <v>1471.6134</v>
      </c>
      <c r="N5" s="84" t="s">
        <v>20</v>
      </c>
    </row>
    <row r="6" s="4" customFormat="1" ht="15" customHeight="1" spans="1:14">
      <c r="A6" s="28">
        <v>2</v>
      </c>
      <c r="B6" s="32" t="s">
        <v>21</v>
      </c>
      <c r="C6" s="33" t="s">
        <v>22</v>
      </c>
      <c r="D6" s="34" t="s">
        <v>23</v>
      </c>
      <c r="E6" s="33" t="s">
        <v>17</v>
      </c>
      <c r="F6" s="33" t="s">
        <v>24</v>
      </c>
      <c r="G6" s="33" t="s">
        <v>25</v>
      </c>
      <c r="H6" s="32">
        <v>29.75</v>
      </c>
      <c r="I6" s="81">
        <v>26.66</v>
      </c>
      <c r="J6" s="35">
        <v>31</v>
      </c>
      <c r="K6" s="82">
        <f t="shared" si="1"/>
        <v>1496.1642</v>
      </c>
      <c r="L6" s="83">
        <v>33.33</v>
      </c>
      <c r="M6" s="82">
        <f t="shared" si="2"/>
        <v>1462.8342</v>
      </c>
      <c r="N6" s="84"/>
    </row>
    <row r="7" s="4" customFormat="1" ht="15" customHeight="1" spans="1:14">
      <c r="A7" s="28">
        <f t="shared" si="0"/>
        <v>3</v>
      </c>
      <c r="B7" s="32" t="s">
        <v>26</v>
      </c>
      <c r="C7" s="33" t="s">
        <v>27</v>
      </c>
      <c r="D7" s="34" t="s">
        <v>28</v>
      </c>
      <c r="E7" s="33" t="s">
        <v>17</v>
      </c>
      <c r="F7" s="33" t="s">
        <v>29</v>
      </c>
      <c r="G7" s="33" t="s">
        <v>30</v>
      </c>
      <c r="H7" s="31">
        <v>30.14</v>
      </c>
      <c r="I7" s="81">
        <v>27.05</v>
      </c>
      <c r="J7" s="35">
        <v>31</v>
      </c>
      <c r="K7" s="82">
        <f t="shared" si="1"/>
        <v>1517.5635</v>
      </c>
      <c r="L7" s="83">
        <v>33.33</v>
      </c>
      <c r="M7" s="82">
        <f t="shared" si="2"/>
        <v>1484.2335</v>
      </c>
      <c r="N7" s="84"/>
    </row>
    <row r="8" s="4" customFormat="1" ht="15" customHeight="1" spans="1:14">
      <c r="A8" s="28">
        <v>4</v>
      </c>
      <c r="B8" s="32" t="s">
        <v>31</v>
      </c>
      <c r="C8" s="33" t="s">
        <v>32</v>
      </c>
      <c r="D8" s="34" t="s">
        <v>33</v>
      </c>
      <c r="E8" s="33" t="s">
        <v>34</v>
      </c>
      <c r="F8" s="33" t="s">
        <v>35</v>
      </c>
      <c r="G8" s="33" t="s">
        <v>36</v>
      </c>
      <c r="H8" s="31">
        <v>30.07</v>
      </c>
      <c r="I8" s="81">
        <v>26.98</v>
      </c>
      <c r="J8" s="35">
        <v>31</v>
      </c>
      <c r="K8" s="82">
        <f t="shared" si="1"/>
        <v>1513.7226</v>
      </c>
      <c r="L8" s="83">
        <v>33.33</v>
      </c>
      <c r="M8" s="82">
        <f t="shared" si="2"/>
        <v>1480.3926</v>
      </c>
      <c r="N8" s="84"/>
    </row>
    <row r="9" s="4" customFormat="1" ht="15" customHeight="1" spans="1:13">
      <c r="A9" s="28">
        <f t="shared" si="0"/>
        <v>5</v>
      </c>
      <c r="B9" s="29" t="s">
        <v>37</v>
      </c>
      <c r="C9" s="29" t="s">
        <v>38</v>
      </c>
      <c r="D9" s="30" t="s">
        <v>39</v>
      </c>
      <c r="E9" s="29" t="s">
        <v>34</v>
      </c>
      <c r="F9" s="29" t="s">
        <v>40</v>
      </c>
      <c r="G9" s="29" t="s">
        <v>41</v>
      </c>
      <c r="H9" s="31">
        <v>30.14</v>
      </c>
      <c r="I9" s="81">
        <v>27.05</v>
      </c>
      <c r="J9" s="35">
        <v>31</v>
      </c>
      <c r="K9" s="82">
        <f t="shared" si="1"/>
        <v>1517.5635</v>
      </c>
      <c r="L9" s="83">
        <v>33.33</v>
      </c>
      <c r="M9" s="82">
        <f t="shared" si="2"/>
        <v>1484.2335</v>
      </c>
    </row>
    <row r="10" s="4" customFormat="1" ht="15" customHeight="1" spans="1:13">
      <c r="A10" s="28">
        <f t="shared" si="0"/>
        <v>6</v>
      </c>
      <c r="B10" s="29" t="s">
        <v>42</v>
      </c>
      <c r="C10" s="29" t="s">
        <v>43</v>
      </c>
      <c r="D10" s="30" t="s">
        <v>44</v>
      </c>
      <c r="E10" s="29" t="s">
        <v>34</v>
      </c>
      <c r="F10" s="29" t="s">
        <v>45</v>
      </c>
      <c r="G10" s="29" t="s">
        <v>46</v>
      </c>
      <c r="H10" s="31">
        <v>30.07</v>
      </c>
      <c r="I10" s="81">
        <v>26.98</v>
      </c>
      <c r="J10" s="35">
        <v>31</v>
      </c>
      <c r="K10" s="82">
        <f t="shared" si="1"/>
        <v>1513.7226</v>
      </c>
      <c r="L10" s="83">
        <v>33.33</v>
      </c>
      <c r="M10" s="82">
        <f t="shared" si="2"/>
        <v>1480.3926</v>
      </c>
    </row>
    <row r="11" s="4" customFormat="1" ht="15" customHeight="1" spans="1:13">
      <c r="A11" s="28">
        <f t="shared" si="0"/>
        <v>7</v>
      </c>
      <c r="B11" s="29" t="s">
        <v>47</v>
      </c>
      <c r="C11" s="29" t="s">
        <v>48</v>
      </c>
      <c r="D11" s="30" t="s">
        <v>49</v>
      </c>
      <c r="E11" s="29" t="s">
        <v>17</v>
      </c>
      <c r="F11" s="29" t="s">
        <v>50</v>
      </c>
      <c r="G11" s="29" t="s">
        <v>51</v>
      </c>
      <c r="H11" s="31">
        <v>30.07</v>
      </c>
      <c r="I11" s="81">
        <v>26.98</v>
      </c>
      <c r="J11" s="35">
        <v>31</v>
      </c>
      <c r="K11" s="82">
        <f t="shared" si="1"/>
        <v>1513.7226</v>
      </c>
      <c r="L11" s="83">
        <v>33.33</v>
      </c>
      <c r="M11" s="82">
        <f t="shared" si="2"/>
        <v>1480.3926</v>
      </c>
    </row>
    <row r="12" s="4" customFormat="1" ht="15" customHeight="1" spans="1:13">
      <c r="A12" s="28">
        <f t="shared" si="0"/>
        <v>8</v>
      </c>
      <c r="B12" s="29" t="s">
        <v>52</v>
      </c>
      <c r="C12" s="29" t="s">
        <v>53</v>
      </c>
      <c r="D12" s="30" t="s">
        <v>54</v>
      </c>
      <c r="E12" s="29" t="s">
        <v>17</v>
      </c>
      <c r="F12" s="29" t="s">
        <v>55</v>
      </c>
      <c r="G12" s="29" t="s">
        <v>56</v>
      </c>
      <c r="H12" s="31">
        <v>30.14</v>
      </c>
      <c r="I12" s="81">
        <v>27.05</v>
      </c>
      <c r="J12" s="35">
        <v>31</v>
      </c>
      <c r="K12" s="82">
        <f t="shared" si="1"/>
        <v>1517.5635</v>
      </c>
      <c r="L12" s="83">
        <v>33.33</v>
      </c>
      <c r="M12" s="82">
        <f t="shared" si="2"/>
        <v>1484.2335</v>
      </c>
    </row>
    <row r="13" s="4" customFormat="1" ht="15" customHeight="1" spans="1:13">
      <c r="A13" s="28">
        <f t="shared" si="0"/>
        <v>9</v>
      </c>
      <c r="B13" s="32" t="s">
        <v>57</v>
      </c>
      <c r="C13" s="35" t="s">
        <v>58</v>
      </c>
      <c r="D13" s="34" t="s">
        <v>59</v>
      </c>
      <c r="E13" s="33" t="s">
        <v>17</v>
      </c>
      <c r="F13" s="117" t="s">
        <v>60</v>
      </c>
      <c r="G13" s="33" t="s">
        <v>61</v>
      </c>
      <c r="H13" s="31">
        <v>30.14</v>
      </c>
      <c r="I13" s="81">
        <v>27.05</v>
      </c>
      <c r="J13" s="35">
        <v>31</v>
      </c>
      <c r="K13" s="82">
        <f t="shared" si="1"/>
        <v>1517.5635</v>
      </c>
      <c r="L13" s="83">
        <v>33.33</v>
      </c>
      <c r="M13" s="82">
        <f t="shared" si="2"/>
        <v>1484.2335</v>
      </c>
    </row>
    <row r="14" s="4" customFormat="1" ht="15" customHeight="1" spans="1:13">
      <c r="A14" s="28">
        <f t="shared" si="0"/>
        <v>10</v>
      </c>
      <c r="B14" s="29" t="s">
        <v>62</v>
      </c>
      <c r="C14" s="29" t="s">
        <v>63</v>
      </c>
      <c r="D14" s="30" t="s">
        <v>64</v>
      </c>
      <c r="E14" s="29" t="s">
        <v>17</v>
      </c>
      <c r="F14" s="29" t="s">
        <v>65</v>
      </c>
      <c r="G14" s="29" t="s">
        <v>66</v>
      </c>
      <c r="H14" s="31">
        <v>30.07</v>
      </c>
      <c r="I14" s="81">
        <v>26.98</v>
      </c>
      <c r="J14" s="35">
        <v>31</v>
      </c>
      <c r="K14" s="82">
        <f t="shared" si="1"/>
        <v>1513.7226</v>
      </c>
      <c r="L14" s="83">
        <v>33.33</v>
      </c>
      <c r="M14" s="82">
        <f t="shared" si="2"/>
        <v>1480.3926</v>
      </c>
    </row>
    <row r="15" s="4" customFormat="1" ht="15" customHeight="1" spans="1:13">
      <c r="A15" s="28">
        <f t="shared" si="0"/>
        <v>11</v>
      </c>
      <c r="B15" s="29" t="s">
        <v>67</v>
      </c>
      <c r="C15" s="29" t="s">
        <v>68</v>
      </c>
      <c r="D15" s="30" t="s">
        <v>69</v>
      </c>
      <c r="E15" s="29" t="s">
        <v>17</v>
      </c>
      <c r="F15" s="29" t="s">
        <v>70</v>
      </c>
      <c r="G15" s="29" t="s">
        <v>71</v>
      </c>
      <c r="H15" s="31">
        <v>30.14</v>
      </c>
      <c r="I15" s="81">
        <v>27.05</v>
      </c>
      <c r="J15" s="35">
        <v>31</v>
      </c>
      <c r="K15" s="82">
        <f t="shared" si="1"/>
        <v>1517.5635</v>
      </c>
      <c r="L15" s="83">
        <v>33.33</v>
      </c>
      <c r="M15" s="82">
        <f t="shared" si="2"/>
        <v>1484.2335</v>
      </c>
    </row>
    <row r="16" s="4" customFormat="1" ht="15" customHeight="1" spans="1:13">
      <c r="A16" s="28">
        <f t="shared" si="0"/>
        <v>12</v>
      </c>
      <c r="B16" s="32" t="s">
        <v>72</v>
      </c>
      <c r="C16" s="33" t="s">
        <v>73</v>
      </c>
      <c r="D16" s="34" t="s">
        <v>74</v>
      </c>
      <c r="E16" s="33" t="s">
        <v>34</v>
      </c>
      <c r="F16" s="33" t="s">
        <v>75</v>
      </c>
      <c r="G16" s="33" t="s">
        <v>76</v>
      </c>
      <c r="H16" s="31">
        <v>30.14</v>
      </c>
      <c r="I16" s="81">
        <v>27.05</v>
      </c>
      <c r="J16" s="35">
        <v>31</v>
      </c>
      <c r="K16" s="82">
        <f t="shared" si="1"/>
        <v>1517.5635</v>
      </c>
      <c r="L16" s="83">
        <v>33.33</v>
      </c>
      <c r="M16" s="82">
        <f t="shared" si="2"/>
        <v>1484.2335</v>
      </c>
    </row>
    <row r="17" s="4" customFormat="1" ht="15" customHeight="1" spans="1:13">
      <c r="A17" s="28">
        <f t="shared" si="0"/>
        <v>13</v>
      </c>
      <c r="B17" s="32" t="s">
        <v>77</v>
      </c>
      <c r="C17" s="33" t="s">
        <v>78</v>
      </c>
      <c r="D17" s="34" t="s">
        <v>79</v>
      </c>
      <c r="E17" s="33" t="s">
        <v>17</v>
      </c>
      <c r="F17" s="33" t="s">
        <v>80</v>
      </c>
      <c r="G17" s="29" t="s">
        <v>81</v>
      </c>
      <c r="H17" s="31">
        <v>30.07</v>
      </c>
      <c r="I17" s="81">
        <v>26.98</v>
      </c>
      <c r="J17" s="35">
        <v>31</v>
      </c>
      <c r="K17" s="82">
        <f t="shared" si="1"/>
        <v>1513.7226</v>
      </c>
      <c r="L17" s="83">
        <v>33.33</v>
      </c>
      <c r="M17" s="82">
        <f t="shared" si="2"/>
        <v>1480.3926</v>
      </c>
    </row>
    <row r="18" s="4" customFormat="1" ht="15" customHeight="1" spans="1:13">
      <c r="A18" s="28">
        <f t="shared" si="0"/>
        <v>14</v>
      </c>
      <c r="B18" s="29" t="s">
        <v>82</v>
      </c>
      <c r="C18" s="29" t="s">
        <v>83</v>
      </c>
      <c r="D18" s="30" t="s">
        <v>84</v>
      </c>
      <c r="E18" s="29" t="s">
        <v>17</v>
      </c>
      <c r="F18" s="29" t="s">
        <v>85</v>
      </c>
      <c r="G18" s="29" t="s">
        <v>25</v>
      </c>
      <c r="H18" s="31">
        <v>30.07</v>
      </c>
      <c r="I18" s="81">
        <v>26.98</v>
      </c>
      <c r="J18" s="35">
        <v>31</v>
      </c>
      <c r="K18" s="82">
        <f t="shared" si="1"/>
        <v>1513.7226</v>
      </c>
      <c r="L18" s="83">
        <v>33.33</v>
      </c>
      <c r="M18" s="82">
        <f t="shared" si="2"/>
        <v>1480.3926</v>
      </c>
    </row>
    <row r="19" s="4" customFormat="1" ht="15" customHeight="1" spans="1:14">
      <c r="A19" s="28">
        <f t="shared" si="0"/>
        <v>15</v>
      </c>
      <c r="B19" s="29" t="s">
        <v>86</v>
      </c>
      <c r="C19" s="29" t="s">
        <v>87</v>
      </c>
      <c r="D19" s="30" t="s">
        <v>88</v>
      </c>
      <c r="E19" s="29" t="s">
        <v>34</v>
      </c>
      <c r="F19" s="29" t="s">
        <v>89</v>
      </c>
      <c r="G19" s="29" t="s">
        <v>90</v>
      </c>
      <c r="H19" s="31">
        <v>30.07</v>
      </c>
      <c r="I19" s="81">
        <v>26.98</v>
      </c>
      <c r="J19" s="35">
        <v>31</v>
      </c>
      <c r="K19" s="82">
        <f t="shared" si="1"/>
        <v>1513.7226</v>
      </c>
      <c r="L19" s="83">
        <v>33.33</v>
      </c>
      <c r="M19" s="82">
        <f t="shared" si="2"/>
        <v>1480.3926</v>
      </c>
      <c r="N19" s="84" t="s">
        <v>20</v>
      </c>
    </row>
    <row r="20" s="4" customFormat="1" ht="15" customHeight="1" spans="1:14">
      <c r="A20" s="28">
        <f t="shared" si="0"/>
        <v>16</v>
      </c>
      <c r="B20" s="29" t="s">
        <v>91</v>
      </c>
      <c r="C20" s="29" t="s">
        <v>92</v>
      </c>
      <c r="D20" s="30" t="s">
        <v>93</v>
      </c>
      <c r="E20" s="29" t="s">
        <v>34</v>
      </c>
      <c r="F20" s="29" t="s">
        <v>94</v>
      </c>
      <c r="G20" s="29" t="s">
        <v>56</v>
      </c>
      <c r="H20" s="31">
        <v>30.14</v>
      </c>
      <c r="I20" s="81">
        <v>27.05</v>
      </c>
      <c r="J20" s="35">
        <v>31</v>
      </c>
      <c r="K20" s="82">
        <f t="shared" si="1"/>
        <v>1517.5635</v>
      </c>
      <c r="L20" s="83">
        <v>33.33</v>
      </c>
      <c r="M20" s="82">
        <f t="shared" si="2"/>
        <v>1484.2335</v>
      </c>
      <c r="N20" s="84" t="s">
        <v>20</v>
      </c>
    </row>
    <row r="21" s="4" customFormat="1" ht="15" customHeight="1" spans="1:14">
      <c r="A21" s="28">
        <f t="shared" si="0"/>
        <v>17</v>
      </c>
      <c r="B21" s="32" t="s">
        <v>95</v>
      </c>
      <c r="C21" s="33" t="s">
        <v>96</v>
      </c>
      <c r="D21" s="34" t="s">
        <v>97</v>
      </c>
      <c r="E21" s="33" t="s">
        <v>17</v>
      </c>
      <c r="F21" s="33" t="s">
        <v>98</v>
      </c>
      <c r="G21" s="33" t="s">
        <v>99</v>
      </c>
      <c r="H21" s="31">
        <v>30.07</v>
      </c>
      <c r="I21" s="81">
        <v>26.98</v>
      </c>
      <c r="J21" s="35">
        <v>31</v>
      </c>
      <c r="K21" s="82">
        <f t="shared" si="1"/>
        <v>1513.7226</v>
      </c>
      <c r="L21" s="83">
        <v>33.33</v>
      </c>
      <c r="M21" s="82">
        <f t="shared" si="2"/>
        <v>1480.3926</v>
      </c>
      <c r="N21" s="84" t="s">
        <v>20</v>
      </c>
    </row>
    <row r="22" s="4" customFormat="1" ht="15" customHeight="1" spans="1:14">
      <c r="A22" s="28">
        <f t="shared" si="0"/>
        <v>18</v>
      </c>
      <c r="B22" s="29" t="s">
        <v>100</v>
      </c>
      <c r="C22" s="29" t="s">
        <v>101</v>
      </c>
      <c r="D22" s="30" t="s">
        <v>102</v>
      </c>
      <c r="E22" s="29" t="s">
        <v>17</v>
      </c>
      <c r="F22" s="29" t="s">
        <v>103</v>
      </c>
      <c r="G22" s="29" t="s">
        <v>104</v>
      </c>
      <c r="H22" s="31">
        <v>30.14</v>
      </c>
      <c r="I22" s="81">
        <v>27.05</v>
      </c>
      <c r="J22" s="35">
        <v>31</v>
      </c>
      <c r="K22" s="82">
        <f t="shared" si="1"/>
        <v>1517.5635</v>
      </c>
      <c r="L22" s="83">
        <v>33.33</v>
      </c>
      <c r="M22" s="82">
        <f t="shared" si="2"/>
        <v>1484.2335</v>
      </c>
      <c r="N22" s="84" t="s">
        <v>20</v>
      </c>
    </row>
    <row r="23" s="4" customFormat="1" ht="15" customHeight="1" spans="1:14">
      <c r="A23" s="28">
        <f t="shared" si="0"/>
        <v>19</v>
      </c>
      <c r="B23" s="29" t="s">
        <v>105</v>
      </c>
      <c r="C23" s="29" t="s">
        <v>106</v>
      </c>
      <c r="D23" s="34" t="s">
        <v>107</v>
      </c>
      <c r="E23" s="29" t="s">
        <v>17</v>
      </c>
      <c r="F23" s="36" t="s">
        <v>108</v>
      </c>
      <c r="G23" s="29" t="s">
        <v>109</v>
      </c>
      <c r="H23" s="31">
        <v>30.07</v>
      </c>
      <c r="I23" s="81">
        <v>26.98</v>
      </c>
      <c r="J23" s="35">
        <v>31</v>
      </c>
      <c r="K23" s="82">
        <f t="shared" si="1"/>
        <v>1513.7226</v>
      </c>
      <c r="L23" s="83">
        <v>33.33</v>
      </c>
      <c r="M23" s="82">
        <f t="shared" si="2"/>
        <v>1480.3926</v>
      </c>
      <c r="N23" s="84" t="s">
        <v>20</v>
      </c>
    </row>
    <row r="24" s="4" customFormat="1" ht="15" customHeight="1" spans="1:13">
      <c r="A24" s="28">
        <f t="shared" si="0"/>
        <v>20</v>
      </c>
      <c r="B24" s="29" t="s">
        <v>110</v>
      </c>
      <c r="C24" s="29" t="s">
        <v>111</v>
      </c>
      <c r="D24" s="30" t="s">
        <v>112</v>
      </c>
      <c r="E24" s="29" t="s">
        <v>34</v>
      </c>
      <c r="F24" s="29" t="s">
        <v>113</v>
      </c>
      <c r="G24" s="29" t="s">
        <v>114</v>
      </c>
      <c r="H24" s="31">
        <v>30.07</v>
      </c>
      <c r="I24" s="81">
        <v>26.98</v>
      </c>
      <c r="J24" s="35">
        <v>31</v>
      </c>
      <c r="K24" s="85">
        <f t="shared" si="1"/>
        <v>1513.7226</v>
      </c>
      <c r="L24" s="83">
        <v>33.33</v>
      </c>
      <c r="M24" s="82">
        <f t="shared" si="2"/>
        <v>1480.3926</v>
      </c>
    </row>
    <row r="25" s="4" customFormat="1" ht="15" customHeight="1" spans="1:13">
      <c r="A25" s="28">
        <f t="shared" si="0"/>
        <v>21</v>
      </c>
      <c r="B25" s="29" t="s">
        <v>115</v>
      </c>
      <c r="C25" s="29" t="s">
        <v>116</v>
      </c>
      <c r="D25" s="30" t="s">
        <v>117</v>
      </c>
      <c r="E25" s="29" t="s">
        <v>34</v>
      </c>
      <c r="F25" s="118" t="s">
        <v>118</v>
      </c>
      <c r="G25" s="29" t="s">
        <v>119</v>
      </c>
      <c r="H25" s="31">
        <v>30.07</v>
      </c>
      <c r="I25" s="81">
        <v>26.98</v>
      </c>
      <c r="J25" s="35">
        <v>31</v>
      </c>
      <c r="K25" s="82">
        <f t="shared" si="1"/>
        <v>1513.7226</v>
      </c>
      <c r="L25" s="83">
        <v>33.33</v>
      </c>
      <c r="M25" s="82">
        <f t="shared" si="2"/>
        <v>1480.3926</v>
      </c>
    </row>
    <row r="26" s="4" customFormat="1" ht="15" customHeight="1" spans="1:13">
      <c r="A26" s="28">
        <v>22</v>
      </c>
      <c r="B26" s="29" t="s">
        <v>120</v>
      </c>
      <c r="C26" s="29" t="s">
        <v>121</v>
      </c>
      <c r="D26" s="30" t="s">
        <v>122</v>
      </c>
      <c r="E26" s="29" t="s">
        <v>17</v>
      </c>
      <c r="F26" s="29" t="s">
        <v>123</v>
      </c>
      <c r="G26" s="29" t="s">
        <v>71</v>
      </c>
      <c r="H26" s="31">
        <v>30.07</v>
      </c>
      <c r="I26" s="81">
        <v>26.98</v>
      </c>
      <c r="J26" s="35">
        <v>31</v>
      </c>
      <c r="K26" s="82">
        <f t="shared" si="1"/>
        <v>1513.7226</v>
      </c>
      <c r="L26" s="83">
        <v>33.33</v>
      </c>
      <c r="M26" s="82">
        <f t="shared" si="2"/>
        <v>1480.3926</v>
      </c>
    </row>
    <row r="27" s="4" customFormat="1" ht="15" customHeight="1" spans="1:13">
      <c r="A27" s="28">
        <f t="shared" ref="A27:A48" si="3">ROW()-4</f>
        <v>23</v>
      </c>
      <c r="B27" s="32" t="s">
        <v>124</v>
      </c>
      <c r="C27" s="33" t="s">
        <v>125</v>
      </c>
      <c r="D27" s="34" t="s">
        <v>126</v>
      </c>
      <c r="E27" s="33" t="s">
        <v>17</v>
      </c>
      <c r="F27" s="33" t="s">
        <v>127</v>
      </c>
      <c r="G27" s="33" t="s">
        <v>30</v>
      </c>
      <c r="H27" s="31">
        <v>30.07</v>
      </c>
      <c r="I27" s="81">
        <v>26.98</v>
      </c>
      <c r="J27" s="35">
        <v>31</v>
      </c>
      <c r="K27" s="82">
        <f t="shared" si="1"/>
        <v>1513.7226</v>
      </c>
      <c r="L27" s="83">
        <v>33.33</v>
      </c>
      <c r="M27" s="82">
        <f t="shared" si="2"/>
        <v>1480.3926</v>
      </c>
    </row>
    <row r="28" s="4" customFormat="1" ht="15" customHeight="1" spans="1:13">
      <c r="A28" s="28">
        <f t="shared" si="3"/>
        <v>24</v>
      </c>
      <c r="B28" s="29" t="s">
        <v>128</v>
      </c>
      <c r="C28" s="29" t="s">
        <v>129</v>
      </c>
      <c r="D28" s="34" t="s">
        <v>130</v>
      </c>
      <c r="E28" s="29" t="s">
        <v>34</v>
      </c>
      <c r="F28" s="33" t="s">
        <v>131</v>
      </c>
      <c r="G28" s="29" t="s">
        <v>132</v>
      </c>
      <c r="H28" s="31">
        <v>28.15</v>
      </c>
      <c r="I28" s="81">
        <v>25.06</v>
      </c>
      <c r="J28" s="35">
        <v>31</v>
      </c>
      <c r="K28" s="82">
        <f t="shared" si="1"/>
        <v>1408.3722</v>
      </c>
      <c r="L28" s="83">
        <v>33.33</v>
      </c>
      <c r="M28" s="82">
        <f t="shared" si="2"/>
        <v>1375.0422</v>
      </c>
    </row>
    <row r="29" s="4" customFormat="1" ht="15" customHeight="1" spans="1:14">
      <c r="A29" s="28">
        <f t="shared" si="3"/>
        <v>25</v>
      </c>
      <c r="B29" s="29" t="s">
        <v>133</v>
      </c>
      <c r="C29" s="29" t="s">
        <v>134</v>
      </c>
      <c r="D29" s="30" t="s">
        <v>135</v>
      </c>
      <c r="E29" s="29" t="s">
        <v>34</v>
      </c>
      <c r="F29" s="29" t="s">
        <v>136</v>
      </c>
      <c r="G29" s="29" t="s">
        <v>137</v>
      </c>
      <c r="H29" s="31">
        <v>28.22</v>
      </c>
      <c r="I29" s="81">
        <v>25.13</v>
      </c>
      <c r="J29" s="35">
        <v>31</v>
      </c>
      <c r="K29" s="82">
        <f t="shared" si="1"/>
        <v>1412.2131</v>
      </c>
      <c r="L29" s="83">
        <v>33.33</v>
      </c>
      <c r="M29" s="82">
        <f t="shared" si="2"/>
        <v>1378.8831</v>
      </c>
      <c r="N29" s="84" t="s">
        <v>20</v>
      </c>
    </row>
    <row r="30" s="4" customFormat="1" ht="15" customHeight="1" spans="1:13">
      <c r="A30" s="28">
        <f t="shared" si="3"/>
        <v>26</v>
      </c>
      <c r="B30" s="29" t="s">
        <v>138</v>
      </c>
      <c r="C30" s="29" t="s">
        <v>139</v>
      </c>
      <c r="D30" s="30" t="s">
        <v>140</v>
      </c>
      <c r="E30" s="29" t="s">
        <v>34</v>
      </c>
      <c r="F30" s="29" t="s">
        <v>141</v>
      </c>
      <c r="G30" s="29" t="s">
        <v>41</v>
      </c>
      <c r="H30" s="31">
        <v>28.15</v>
      </c>
      <c r="I30" s="81">
        <v>25.06</v>
      </c>
      <c r="J30" s="35">
        <v>31</v>
      </c>
      <c r="K30" s="82">
        <f t="shared" si="1"/>
        <v>1408.3722</v>
      </c>
      <c r="L30" s="83">
        <v>33.33</v>
      </c>
      <c r="M30" s="82">
        <f t="shared" si="2"/>
        <v>1375.0422</v>
      </c>
    </row>
    <row r="31" s="4" customFormat="1" ht="15" customHeight="1" spans="1:13">
      <c r="A31" s="28">
        <f t="shared" si="3"/>
        <v>27</v>
      </c>
      <c r="B31" s="29" t="s">
        <v>142</v>
      </c>
      <c r="C31" s="29" t="s">
        <v>143</v>
      </c>
      <c r="D31" s="30" t="s">
        <v>144</v>
      </c>
      <c r="E31" s="29" t="s">
        <v>17</v>
      </c>
      <c r="F31" s="29" t="s">
        <v>145</v>
      </c>
      <c r="G31" s="29" t="s">
        <v>146</v>
      </c>
      <c r="H31" s="31">
        <v>47.39</v>
      </c>
      <c r="I31" s="81">
        <v>44.3</v>
      </c>
      <c r="J31" s="35">
        <v>31</v>
      </c>
      <c r="K31" s="82">
        <f t="shared" si="1"/>
        <v>2464.071</v>
      </c>
      <c r="L31" s="83">
        <v>33.33</v>
      </c>
      <c r="M31" s="82">
        <f t="shared" si="2"/>
        <v>2430.741</v>
      </c>
    </row>
    <row r="32" s="4" customFormat="1" ht="15" customHeight="1" spans="1:14">
      <c r="A32" s="28">
        <f t="shared" si="3"/>
        <v>28</v>
      </c>
      <c r="B32" s="32" t="s">
        <v>147</v>
      </c>
      <c r="C32" s="33" t="s">
        <v>148</v>
      </c>
      <c r="D32" s="34" t="s">
        <v>149</v>
      </c>
      <c r="E32" s="33" t="s">
        <v>34</v>
      </c>
      <c r="F32" s="33" t="s">
        <v>150</v>
      </c>
      <c r="G32" s="33" t="s">
        <v>151</v>
      </c>
      <c r="H32" s="31">
        <v>47.45</v>
      </c>
      <c r="I32" s="81">
        <v>44.36</v>
      </c>
      <c r="J32" s="35">
        <v>31</v>
      </c>
      <c r="K32" s="85">
        <f t="shared" si="1"/>
        <v>2467.3632</v>
      </c>
      <c r="L32" s="83">
        <v>33.33</v>
      </c>
      <c r="M32" s="85">
        <f t="shared" si="2"/>
        <v>2434.0332</v>
      </c>
      <c r="N32" s="84" t="s">
        <v>20</v>
      </c>
    </row>
    <row r="33" s="4" customFormat="1" ht="15" customHeight="1" spans="1:14">
      <c r="A33" s="28">
        <f t="shared" si="3"/>
        <v>29</v>
      </c>
      <c r="B33" s="29" t="s">
        <v>152</v>
      </c>
      <c r="C33" s="35" t="s">
        <v>153</v>
      </c>
      <c r="D33" s="37" t="s">
        <v>154</v>
      </c>
      <c r="E33" s="29" t="s">
        <v>17</v>
      </c>
      <c r="F33" s="119" t="s">
        <v>155</v>
      </c>
      <c r="G33" s="29" t="s">
        <v>132</v>
      </c>
      <c r="H33" s="31">
        <v>28.22</v>
      </c>
      <c r="I33" s="81">
        <v>25.13</v>
      </c>
      <c r="J33" s="35">
        <v>31</v>
      </c>
      <c r="K33" s="82">
        <f t="shared" si="1"/>
        <v>1412.2131</v>
      </c>
      <c r="L33" s="83">
        <v>33.33</v>
      </c>
      <c r="M33" s="82">
        <f t="shared" si="2"/>
        <v>1378.8831</v>
      </c>
      <c r="N33" s="84" t="s">
        <v>20</v>
      </c>
    </row>
    <row r="34" s="4" customFormat="1" ht="15" customHeight="1" spans="1:13">
      <c r="A34" s="28">
        <f t="shared" si="3"/>
        <v>30</v>
      </c>
      <c r="B34" s="29" t="s">
        <v>156</v>
      </c>
      <c r="C34" s="35" t="s">
        <v>157</v>
      </c>
      <c r="D34" s="30" t="s">
        <v>158</v>
      </c>
      <c r="E34" s="29" t="s">
        <v>17</v>
      </c>
      <c r="F34" s="118" t="s">
        <v>159</v>
      </c>
      <c r="G34" s="29" t="s">
        <v>160</v>
      </c>
      <c r="H34" s="31">
        <v>28.15</v>
      </c>
      <c r="I34" s="81">
        <v>25.06</v>
      </c>
      <c r="J34" s="35">
        <v>31</v>
      </c>
      <c r="K34" s="82">
        <f t="shared" si="1"/>
        <v>1408.3722</v>
      </c>
      <c r="L34" s="83">
        <v>33.33</v>
      </c>
      <c r="M34" s="82">
        <f t="shared" si="2"/>
        <v>1375.0422</v>
      </c>
    </row>
    <row r="35" s="4" customFormat="1" ht="15" customHeight="1" spans="1:13">
      <c r="A35" s="28">
        <f t="shared" si="3"/>
        <v>31</v>
      </c>
      <c r="B35" s="29" t="s">
        <v>161</v>
      </c>
      <c r="C35" s="29" t="s">
        <v>162</v>
      </c>
      <c r="D35" s="30" t="s">
        <v>163</v>
      </c>
      <c r="E35" s="29" t="s">
        <v>34</v>
      </c>
      <c r="F35" s="29" t="s">
        <v>164</v>
      </c>
      <c r="G35" s="29" t="s">
        <v>165</v>
      </c>
      <c r="H35" s="31">
        <v>28.15</v>
      </c>
      <c r="I35" s="81">
        <v>25.06</v>
      </c>
      <c r="J35" s="35">
        <v>31</v>
      </c>
      <c r="K35" s="82">
        <f t="shared" si="1"/>
        <v>1408.3722</v>
      </c>
      <c r="L35" s="83">
        <v>33.33</v>
      </c>
      <c r="M35" s="82">
        <f t="shared" si="2"/>
        <v>1375.0422</v>
      </c>
    </row>
    <row r="36" s="4" customFormat="1" ht="15" customHeight="1" spans="1:14">
      <c r="A36" s="28">
        <f t="shared" si="3"/>
        <v>32</v>
      </c>
      <c r="B36" s="29" t="s">
        <v>166</v>
      </c>
      <c r="C36" s="29" t="s">
        <v>167</v>
      </c>
      <c r="D36" s="30" t="s">
        <v>168</v>
      </c>
      <c r="E36" s="29" t="s">
        <v>34</v>
      </c>
      <c r="F36" s="29" t="s">
        <v>169</v>
      </c>
      <c r="G36" s="29" t="s">
        <v>71</v>
      </c>
      <c r="H36" s="31">
        <v>46.79</v>
      </c>
      <c r="I36" s="81">
        <v>43.7</v>
      </c>
      <c r="J36" s="35">
        <v>31</v>
      </c>
      <c r="K36" s="85">
        <f t="shared" si="1"/>
        <v>2431.149</v>
      </c>
      <c r="L36" s="83">
        <v>33.33</v>
      </c>
      <c r="M36" s="82">
        <f t="shared" si="2"/>
        <v>2397.819</v>
      </c>
      <c r="N36" s="84" t="s">
        <v>20</v>
      </c>
    </row>
    <row r="37" s="4" customFormat="1" ht="15" customHeight="1" spans="1:14">
      <c r="A37" s="28">
        <f t="shared" si="3"/>
        <v>33</v>
      </c>
      <c r="B37" s="29" t="s">
        <v>170</v>
      </c>
      <c r="C37" s="29" t="s">
        <v>171</v>
      </c>
      <c r="D37" s="30" t="s">
        <v>172</v>
      </c>
      <c r="E37" s="29" t="s">
        <v>17</v>
      </c>
      <c r="F37" s="29" t="s">
        <v>173</v>
      </c>
      <c r="G37" s="29" t="s">
        <v>174</v>
      </c>
      <c r="H37" s="31">
        <v>28.15</v>
      </c>
      <c r="I37" s="81">
        <v>25.06</v>
      </c>
      <c r="J37" s="35">
        <v>31</v>
      </c>
      <c r="K37" s="85">
        <f t="shared" si="1"/>
        <v>1408.3722</v>
      </c>
      <c r="L37" s="83">
        <v>33.33</v>
      </c>
      <c r="M37" s="82">
        <f t="shared" si="2"/>
        <v>1375.0422</v>
      </c>
      <c r="N37" s="84"/>
    </row>
    <row r="38" s="4" customFormat="1" ht="15" customHeight="1" spans="1:13">
      <c r="A38" s="28">
        <f t="shared" si="3"/>
        <v>34</v>
      </c>
      <c r="B38" s="29" t="s">
        <v>175</v>
      </c>
      <c r="C38" s="29" t="s">
        <v>176</v>
      </c>
      <c r="D38" s="30" t="s">
        <v>177</v>
      </c>
      <c r="E38" s="29" t="s">
        <v>34</v>
      </c>
      <c r="F38" s="29" t="s">
        <v>178</v>
      </c>
      <c r="G38" s="29" t="s">
        <v>179</v>
      </c>
      <c r="H38" s="31">
        <v>28.15</v>
      </c>
      <c r="I38" s="81">
        <v>25.06</v>
      </c>
      <c r="J38" s="35">
        <v>31</v>
      </c>
      <c r="K38" s="85">
        <f t="shared" si="1"/>
        <v>1408.3722</v>
      </c>
      <c r="L38" s="83">
        <v>33.33</v>
      </c>
      <c r="M38" s="82">
        <f t="shared" si="2"/>
        <v>1375.0422</v>
      </c>
    </row>
    <row r="39" s="4" customFormat="1" ht="15" customHeight="1" spans="1:13">
      <c r="A39" s="28">
        <f t="shared" si="3"/>
        <v>35</v>
      </c>
      <c r="B39" s="29" t="s">
        <v>180</v>
      </c>
      <c r="C39" s="29" t="s">
        <v>181</v>
      </c>
      <c r="D39" s="30" t="s">
        <v>182</v>
      </c>
      <c r="E39" s="29" t="s">
        <v>17</v>
      </c>
      <c r="F39" s="29" t="s">
        <v>183</v>
      </c>
      <c r="G39" s="29" t="s">
        <v>184</v>
      </c>
      <c r="H39" s="31">
        <v>28.22</v>
      </c>
      <c r="I39" s="81">
        <v>25.13</v>
      </c>
      <c r="J39" s="35">
        <v>31</v>
      </c>
      <c r="K39" s="85">
        <f t="shared" si="1"/>
        <v>1412.2131</v>
      </c>
      <c r="L39" s="83">
        <v>33.33</v>
      </c>
      <c r="M39" s="82">
        <f t="shared" si="2"/>
        <v>1378.8831</v>
      </c>
    </row>
    <row r="40" s="4" customFormat="1" ht="15" customHeight="1" spans="1:13">
      <c r="A40" s="28">
        <f t="shared" si="3"/>
        <v>36</v>
      </c>
      <c r="B40" s="29" t="s">
        <v>185</v>
      </c>
      <c r="C40" s="29" t="s">
        <v>186</v>
      </c>
      <c r="D40" s="30" t="s">
        <v>187</v>
      </c>
      <c r="E40" s="29" t="s">
        <v>17</v>
      </c>
      <c r="F40" s="29" t="s">
        <v>188</v>
      </c>
      <c r="G40" s="29" t="s">
        <v>189</v>
      </c>
      <c r="H40" s="31">
        <v>28.15</v>
      </c>
      <c r="I40" s="81">
        <v>25.06</v>
      </c>
      <c r="J40" s="35">
        <v>31</v>
      </c>
      <c r="K40" s="85">
        <f t="shared" si="1"/>
        <v>1408.3722</v>
      </c>
      <c r="L40" s="83">
        <v>33.33</v>
      </c>
      <c r="M40" s="82">
        <f t="shared" si="2"/>
        <v>1375.0422</v>
      </c>
    </row>
    <row r="41" s="4" customFormat="1" ht="15" customHeight="1" spans="1:13">
      <c r="A41" s="28">
        <f t="shared" si="3"/>
        <v>37</v>
      </c>
      <c r="B41" s="29" t="s">
        <v>190</v>
      </c>
      <c r="C41" s="39" t="s">
        <v>191</v>
      </c>
      <c r="D41" s="37" t="s">
        <v>192</v>
      </c>
      <c r="E41" s="29" t="s">
        <v>17</v>
      </c>
      <c r="F41" s="39" t="s">
        <v>193</v>
      </c>
      <c r="G41" s="39" t="s">
        <v>25</v>
      </c>
      <c r="H41" s="31">
        <v>28.22</v>
      </c>
      <c r="I41" s="81">
        <v>25.13</v>
      </c>
      <c r="J41" s="35">
        <v>31</v>
      </c>
      <c r="K41" s="85">
        <f t="shared" si="1"/>
        <v>1412.2131</v>
      </c>
      <c r="L41" s="83">
        <v>33.33</v>
      </c>
      <c r="M41" s="82">
        <f t="shared" si="2"/>
        <v>1378.8831</v>
      </c>
    </row>
    <row r="42" s="4" customFormat="1" ht="15" customHeight="1" spans="1:13">
      <c r="A42" s="28">
        <f t="shared" si="3"/>
        <v>38</v>
      </c>
      <c r="B42" s="29" t="s">
        <v>194</v>
      </c>
      <c r="C42" s="29" t="s">
        <v>195</v>
      </c>
      <c r="D42" s="37" t="s">
        <v>196</v>
      </c>
      <c r="E42" s="29" t="s">
        <v>17</v>
      </c>
      <c r="F42" s="39" t="s">
        <v>197</v>
      </c>
      <c r="G42" s="29" t="s">
        <v>198</v>
      </c>
      <c r="H42" s="31">
        <v>28.15</v>
      </c>
      <c r="I42" s="81">
        <v>25.06</v>
      </c>
      <c r="J42" s="35">
        <v>31</v>
      </c>
      <c r="K42" s="85">
        <f t="shared" si="1"/>
        <v>1408.3722</v>
      </c>
      <c r="L42" s="83">
        <v>33.33</v>
      </c>
      <c r="M42" s="82">
        <f t="shared" si="2"/>
        <v>1375.0422</v>
      </c>
    </row>
    <row r="43" s="4" customFormat="1" ht="15" customHeight="1" spans="1:13">
      <c r="A43" s="28">
        <f t="shared" si="3"/>
        <v>39</v>
      </c>
      <c r="B43" s="29" t="s">
        <v>199</v>
      </c>
      <c r="C43" s="29" t="s">
        <v>200</v>
      </c>
      <c r="D43" s="30" t="s">
        <v>201</v>
      </c>
      <c r="E43" s="29" t="s">
        <v>17</v>
      </c>
      <c r="F43" s="29" t="s">
        <v>202</v>
      </c>
      <c r="G43" s="29" t="s">
        <v>203</v>
      </c>
      <c r="H43" s="31">
        <v>28.15</v>
      </c>
      <c r="I43" s="81">
        <v>25.06</v>
      </c>
      <c r="J43" s="35">
        <v>31</v>
      </c>
      <c r="K43" s="85">
        <f t="shared" si="1"/>
        <v>1408.3722</v>
      </c>
      <c r="L43" s="83">
        <v>33.33</v>
      </c>
      <c r="M43" s="82">
        <f t="shared" si="2"/>
        <v>1375.0422</v>
      </c>
    </row>
    <row r="44" s="4" customFormat="1" ht="15" customHeight="1" spans="1:13">
      <c r="A44" s="28">
        <f t="shared" si="3"/>
        <v>40</v>
      </c>
      <c r="B44" s="40" t="s">
        <v>204</v>
      </c>
      <c r="C44" s="33" t="s">
        <v>205</v>
      </c>
      <c r="D44" s="41" t="s">
        <v>206</v>
      </c>
      <c r="E44" s="33" t="s">
        <v>17</v>
      </c>
      <c r="F44" s="42" t="s">
        <v>207</v>
      </c>
      <c r="G44" s="43" t="s">
        <v>208</v>
      </c>
      <c r="H44" s="31">
        <v>30.44</v>
      </c>
      <c r="I44" s="81">
        <v>27.35</v>
      </c>
      <c r="J44" s="35">
        <v>31</v>
      </c>
      <c r="K44" s="85">
        <f t="shared" si="1"/>
        <v>1534.0245</v>
      </c>
      <c r="L44" s="83">
        <v>33.33</v>
      </c>
      <c r="M44" s="82">
        <f t="shared" si="2"/>
        <v>1500.6945</v>
      </c>
    </row>
    <row r="45" s="4" customFormat="1" ht="15" customHeight="1" spans="1:13">
      <c r="A45" s="28">
        <f t="shared" si="3"/>
        <v>41</v>
      </c>
      <c r="B45" s="29" t="s">
        <v>209</v>
      </c>
      <c r="C45" s="29" t="s">
        <v>210</v>
      </c>
      <c r="D45" s="30" t="s">
        <v>211</v>
      </c>
      <c r="E45" s="29" t="s">
        <v>34</v>
      </c>
      <c r="F45" s="29" t="s">
        <v>212</v>
      </c>
      <c r="G45" s="29" t="s">
        <v>71</v>
      </c>
      <c r="H45" s="31">
        <v>28.15</v>
      </c>
      <c r="I45" s="81">
        <v>25.06</v>
      </c>
      <c r="J45" s="35">
        <v>31</v>
      </c>
      <c r="K45" s="85">
        <f t="shared" si="1"/>
        <v>1408.3722</v>
      </c>
      <c r="L45" s="83">
        <v>33.33</v>
      </c>
      <c r="M45" s="82">
        <f t="shared" si="2"/>
        <v>1375.0422</v>
      </c>
    </row>
    <row r="46" s="4" customFormat="1" ht="15" customHeight="1" spans="1:14">
      <c r="A46" s="28">
        <f t="shared" si="3"/>
        <v>42</v>
      </c>
      <c r="B46" s="29" t="s">
        <v>213</v>
      </c>
      <c r="C46" s="29" t="s">
        <v>214</v>
      </c>
      <c r="D46" s="30" t="s">
        <v>215</v>
      </c>
      <c r="E46" s="29" t="s">
        <v>17</v>
      </c>
      <c r="F46" s="29" t="s">
        <v>216</v>
      </c>
      <c r="G46" s="29" t="s">
        <v>217</v>
      </c>
      <c r="H46" s="31">
        <v>28.15</v>
      </c>
      <c r="I46" s="81">
        <v>25.06</v>
      </c>
      <c r="J46" s="35">
        <v>31</v>
      </c>
      <c r="K46" s="85">
        <f t="shared" si="1"/>
        <v>1408.3722</v>
      </c>
      <c r="L46" s="83">
        <v>33.33</v>
      </c>
      <c r="M46" s="82">
        <f t="shared" si="2"/>
        <v>1375.0422</v>
      </c>
      <c r="N46" s="84" t="s">
        <v>20</v>
      </c>
    </row>
    <row r="47" s="4" customFormat="1" ht="15" customHeight="1" spans="1:14">
      <c r="A47" s="28">
        <f t="shared" si="3"/>
        <v>43</v>
      </c>
      <c r="B47" s="29" t="s">
        <v>218</v>
      </c>
      <c r="C47" s="29" t="s">
        <v>219</v>
      </c>
      <c r="D47" s="30" t="s">
        <v>220</v>
      </c>
      <c r="E47" s="29" t="s">
        <v>17</v>
      </c>
      <c r="F47" s="29" t="s">
        <v>221</v>
      </c>
      <c r="G47" s="29" t="s">
        <v>222</v>
      </c>
      <c r="H47" s="31">
        <v>28.15</v>
      </c>
      <c r="I47" s="81">
        <v>25.06</v>
      </c>
      <c r="J47" s="35">
        <v>31</v>
      </c>
      <c r="K47" s="85">
        <f t="shared" si="1"/>
        <v>1408.3722</v>
      </c>
      <c r="L47" s="83">
        <v>33.33</v>
      </c>
      <c r="M47" s="82">
        <f t="shared" si="2"/>
        <v>1375.0422</v>
      </c>
      <c r="N47" s="84" t="s">
        <v>20</v>
      </c>
    </row>
    <row r="48" s="4" customFormat="1" ht="15" customHeight="1" spans="1:14">
      <c r="A48" s="28">
        <f t="shared" si="3"/>
        <v>44</v>
      </c>
      <c r="B48" s="29" t="s">
        <v>223</v>
      </c>
      <c r="C48" s="29" t="s">
        <v>224</v>
      </c>
      <c r="D48" s="30" t="s">
        <v>225</v>
      </c>
      <c r="E48" s="29" t="s">
        <v>17</v>
      </c>
      <c r="F48" s="29" t="s">
        <v>226</v>
      </c>
      <c r="G48" s="29" t="s">
        <v>227</v>
      </c>
      <c r="H48" s="31">
        <v>46.89</v>
      </c>
      <c r="I48" s="81">
        <v>43.8</v>
      </c>
      <c r="J48" s="35">
        <v>31</v>
      </c>
      <c r="K48" s="85">
        <f t="shared" si="1"/>
        <v>2436.636</v>
      </c>
      <c r="L48" s="83">
        <v>33.33</v>
      </c>
      <c r="M48" s="82">
        <f t="shared" si="2"/>
        <v>2403.306</v>
      </c>
      <c r="N48" s="84" t="s">
        <v>20</v>
      </c>
    </row>
    <row r="49" s="5" customFormat="1" ht="22" customHeight="1" spans="1:14">
      <c r="A49" s="44" t="s">
        <v>228</v>
      </c>
      <c r="B49" s="45"/>
      <c r="C49" s="46"/>
      <c r="D49" s="46"/>
      <c r="E49" s="46"/>
      <c r="F49" s="46"/>
      <c r="G49" s="47"/>
      <c r="H49" s="48">
        <f t="shared" ref="H49:M49" si="4">SUM(H5:H48)</f>
        <v>1361.33</v>
      </c>
      <c r="I49" s="48">
        <f t="shared" si="4"/>
        <v>1225.37</v>
      </c>
      <c r="J49" s="86"/>
      <c r="K49" s="48">
        <f t="shared" si="4"/>
        <v>68702.5719</v>
      </c>
      <c r="L49" s="48">
        <f t="shared" si="4"/>
        <v>1466.52</v>
      </c>
      <c r="M49" s="48">
        <f t="shared" si="4"/>
        <v>67236.0519</v>
      </c>
      <c r="N49" s="87"/>
    </row>
    <row r="50" s="4" customFormat="1" ht="15" customHeight="1" spans="1:13">
      <c r="A50" s="28">
        <v>1</v>
      </c>
      <c r="B50" s="49"/>
      <c r="C50" s="50" t="s">
        <v>229</v>
      </c>
      <c r="D50" s="51" t="s">
        <v>230</v>
      </c>
      <c r="E50" s="52"/>
      <c r="F50" s="53"/>
      <c r="G50" s="54"/>
      <c r="H50" s="54"/>
      <c r="I50" s="88">
        <v>25.06</v>
      </c>
      <c r="J50" s="52"/>
      <c r="K50" s="82"/>
      <c r="L50" s="89"/>
      <c r="M50" s="82"/>
    </row>
    <row r="51" s="4" customFormat="1" ht="15" customHeight="1" spans="1:13">
      <c r="A51" s="28">
        <v>2</v>
      </c>
      <c r="B51" s="49"/>
      <c r="C51" s="50"/>
      <c r="D51" s="55" t="s">
        <v>231</v>
      </c>
      <c r="E51" s="28"/>
      <c r="F51" s="56"/>
      <c r="G51" s="57"/>
      <c r="H51" s="57"/>
      <c r="I51" s="90">
        <v>25.06</v>
      </c>
      <c r="J51" s="28"/>
      <c r="K51" s="82"/>
      <c r="L51" s="89"/>
      <c r="M51" s="82"/>
    </row>
    <row r="52" s="4" customFormat="1" ht="15" customHeight="1" spans="1:13">
      <c r="A52" s="28">
        <v>3</v>
      </c>
      <c r="B52" s="49"/>
      <c r="C52" s="50"/>
      <c r="D52" s="55" t="s">
        <v>232</v>
      </c>
      <c r="E52" s="28"/>
      <c r="F52" s="56"/>
      <c r="G52" s="57"/>
      <c r="H52" s="57"/>
      <c r="I52" s="90">
        <v>25.28</v>
      </c>
      <c r="J52" s="28"/>
      <c r="K52" s="82"/>
      <c r="L52" s="89"/>
      <c r="M52" s="82"/>
    </row>
    <row r="53" s="4" customFormat="1" ht="15" customHeight="1" spans="1:13">
      <c r="A53" s="28">
        <v>4</v>
      </c>
      <c r="B53" s="49"/>
      <c r="C53" s="50"/>
      <c r="D53" s="55" t="s">
        <v>233</v>
      </c>
      <c r="E53" s="28"/>
      <c r="F53" s="56"/>
      <c r="G53" s="57"/>
      <c r="H53" s="57"/>
      <c r="I53" s="90">
        <v>7.44</v>
      </c>
      <c r="J53" s="28"/>
      <c r="K53" s="82"/>
      <c r="L53" s="89"/>
      <c r="M53" s="82"/>
    </row>
    <row r="54" s="4" customFormat="1" ht="15" customHeight="1" spans="1:13">
      <c r="A54" s="28">
        <v>5</v>
      </c>
      <c r="B54" s="49"/>
      <c r="C54" s="50"/>
      <c r="D54" s="55" t="s">
        <v>234</v>
      </c>
      <c r="E54" s="28"/>
      <c r="F54" s="56"/>
      <c r="G54" s="57"/>
      <c r="H54" s="57"/>
      <c r="I54" s="90">
        <v>25.06</v>
      </c>
      <c r="J54" s="28"/>
      <c r="K54" s="82"/>
      <c r="L54" s="89"/>
      <c r="M54" s="82"/>
    </row>
    <row r="55" s="4" customFormat="1" ht="15" customHeight="1" spans="1:13">
      <c r="A55" s="28">
        <v>6</v>
      </c>
      <c r="B55" s="49"/>
      <c r="C55" s="50"/>
      <c r="D55" s="55" t="s">
        <v>235</v>
      </c>
      <c r="E55" s="28"/>
      <c r="F55" s="56"/>
      <c r="G55" s="57"/>
      <c r="H55" s="57"/>
      <c r="I55" s="90">
        <v>64.94</v>
      </c>
      <c r="J55" s="28"/>
      <c r="K55" s="82"/>
      <c r="L55" s="89"/>
      <c r="M55" s="82"/>
    </row>
    <row r="56" s="4" customFormat="1" ht="15" customHeight="1" spans="1:13">
      <c r="A56" s="28">
        <v>7</v>
      </c>
      <c r="B56" s="49"/>
      <c r="C56" s="50"/>
      <c r="D56" s="55" t="s">
        <v>236</v>
      </c>
      <c r="E56" s="28"/>
      <c r="F56" s="56"/>
      <c r="G56" s="57"/>
      <c r="H56" s="57"/>
      <c r="I56" s="90">
        <v>83.03</v>
      </c>
      <c r="J56" s="28"/>
      <c r="K56" s="82"/>
      <c r="L56" s="89"/>
      <c r="M56" s="82"/>
    </row>
    <row r="57" s="4" customFormat="1" ht="15" customHeight="1" spans="1:13">
      <c r="A57" s="28">
        <v>8</v>
      </c>
      <c r="B57" s="49"/>
      <c r="C57" s="50"/>
      <c r="D57" s="55" t="s">
        <v>237</v>
      </c>
      <c r="E57" s="28"/>
      <c r="F57" s="56"/>
      <c r="G57" s="57"/>
      <c r="H57" s="57"/>
      <c r="I57" s="90">
        <v>26.66</v>
      </c>
      <c r="J57" s="28"/>
      <c r="K57" s="82"/>
      <c r="L57" s="89"/>
      <c r="M57" s="82"/>
    </row>
    <row r="58" s="4" customFormat="1" ht="15" customHeight="1" spans="1:13">
      <c r="A58" s="28">
        <v>9</v>
      </c>
      <c r="B58" s="49"/>
      <c r="C58" s="50"/>
      <c r="D58" s="55" t="s">
        <v>238</v>
      </c>
      <c r="E58" s="28"/>
      <c r="F58" s="56"/>
      <c r="G58" s="57"/>
      <c r="H58" s="57"/>
      <c r="I58" s="90">
        <v>26.66</v>
      </c>
      <c r="J58" s="28"/>
      <c r="K58" s="82"/>
      <c r="L58" s="89"/>
      <c r="M58" s="82"/>
    </row>
    <row r="59" ht="18" customHeight="1" spans="1:14">
      <c r="A59" s="28"/>
      <c r="B59" s="52"/>
      <c r="C59" s="58"/>
      <c r="D59" s="59"/>
      <c r="E59" s="60"/>
      <c r="F59" s="60"/>
      <c r="G59" s="61"/>
      <c r="H59" s="61"/>
      <c r="I59" s="91">
        <f>SUM(I50:I58)</f>
        <v>309.19</v>
      </c>
      <c r="J59" s="92"/>
      <c r="K59" s="93"/>
      <c r="L59" s="94"/>
      <c r="M59" s="95"/>
      <c r="N59" s="96"/>
    </row>
    <row r="60" s="6" customFormat="1" ht="22" customHeight="1" spans="1:14">
      <c r="A60" s="62" t="s">
        <v>239</v>
      </c>
      <c r="B60" s="63"/>
      <c r="C60" s="63"/>
      <c r="D60" s="64" t="s">
        <v>240</v>
      </c>
      <c r="E60" s="65">
        <v>135.96</v>
      </c>
      <c r="F60" s="63"/>
      <c r="G60" s="66" t="s">
        <v>241</v>
      </c>
      <c r="H60" s="67"/>
      <c r="I60" s="97">
        <f>M60-K49</f>
        <v>7460.1281</v>
      </c>
      <c r="J60" s="64" t="s">
        <v>242</v>
      </c>
      <c r="K60" s="64"/>
      <c r="L60" s="64"/>
      <c r="M60" s="98">
        <v>76162.7</v>
      </c>
      <c r="N60" s="96"/>
    </row>
    <row r="61" s="6" customFormat="1" ht="22" customHeight="1" spans="1:14">
      <c r="A61" s="62"/>
      <c r="B61" s="63"/>
      <c r="C61" s="63"/>
      <c r="D61" s="64" t="s">
        <v>243</v>
      </c>
      <c r="E61" s="65">
        <f>I49</f>
        <v>1225.37</v>
      </c>
      <c r="F61" s="65"/>
      <c r="G61" s="66" t="s">
        <v>244</v>
      </c>
      <c r="H61" s="67"/>
      <c r="I61" s="99">
        <f>M49</f>
        <v>67236.0519</v>
      </c>
      <c r="J61" s="100" t="s">
        <v>245</v>
      </c>
      <c r="K61" s="100"/>
      <c r="L61" s="100"/>
      <c r="M61" s="101">
        <f>L49</f>
        <v>1466.52</v>
      </c>
      <c r="N61" s="96"/>
    </row>
    <row r="62" s="7" customFormat="1" ht="54" customHeight="1" spans="1:14">
      <c r="A62" s="68" t="s">
        <v>246</v>
      </c>
      <c r="B62" s="68"/>
      <c r="C62" s="68"/>
      <c r="D62" s="68"/>
      <c r="E62" s="68"/>
      <c r="F62" s="68"/>
      <c r="G62" s="68"/>
      <c r="H62" s="69"/>
      <c r="I62" s="68"/>
      <c r="J62" s="68"/>
      <c r="K62" s="68"/>
      <c r="L62" s="68"/>
      <c r="M62" s="68"/>
      <c r="N62" s="102"/>
    </row>
    <row r="63" s="8" customFormat="1" ht="33" customHeight="1" spans="1:14">
      <c r="A63" s="70" t="s">
        <v>247</v>
      </c>
      <c r="B63" s="70"/>
      <c r="C63" s="70"/>
      <c r="D63" s="70"/>
      <c r="E63" s="70"/>
      <c r="F63" s="70"/>
      <c r="G63" s="71"/>
      <c r="H63" s="71"/>
      <c r="I63" s="71"/>
      <c r="J63" s="71"/>
      <c r="K63" s="71"/>
      <c r="L63" s="71"/>
      <c r="M63" s="71"/>
      <c r="N63" s="103"/>
    </row>
    <row r="64" s="7" customFormat="1" ht="33" customHeight="1" spans="1:14">
      <c r="A64" s="72"/>
      <c r="B64" s="72"/>
      <c r="C64" s="72"/>
      <c r="D64" s="68"/>
      <c r="E64" s="72"/>
      <c r="F64" s="72"/>
      <c r="G64" s="72"/>
      <c r="H64" s="72"/>
      <c r="I64" s="72"/>
      <c r="J64" s="72"/>
      <c r="K64" s="72"/>
      <c r="L64" s="72"/>
      <c r="M64" s="72"/>
      <c r="N64" s="102"/>
    </row>
    <row r="65" s="8" customFormat="1" ht="33" customHeight="1" spans="1:14">
      <c r="A65" s="104"/>
      <c r="B65" s="104"/>
      <c r="C65" s="104"/>
      <c r="D65" s="105"/>
      <c r="E65" s="104"/>
      <c r="F65" s="104"/>
      <c r="G65" s="104"/>
      <c r="H65" s="104"/>
      <c r="I65" s="104"/>
      <c r="J65" s="104"/>
      <c r="K65" s="104"/>
      <c r="L65" s="104"/>
      <c r="M65" s="104"/>
      <c r="N65" s="103"/>
    </row>
    <row r="66" ht="22" customHeight="1" spans="3:14">
      <c r="C66" s="9"/>
      <c r="E66" s="9"/>
      <c r="F66" s="9"/>
      <c r="G66" s="106"/>
      <c r="I66" s="9"/>
      <c r="J66" s="9"/>
      <c r="K66" s="107"/>
      <c r="L66" s="9"/>
      <c r="M66" s="107"/>
      <c r="N66" s="96"/>
    </row>
    <row r="67" ht="22" customHeight="1" spans="14:14">
      <c r="N67" s="96"/>
    </row>
    <row r="68" ht="22" customHeight="1" spans="14:14">
      <c r="N68" s="96"/>
    </row>
    <row r="69" ht="22" customHeight="1" spans="14:14">
      <c r="N69" s="96"/>
    </row>
    <row r="70" ht="22" customHeight="1" spans="14:14">
      <c r="N70" s="96"/>
    </row>
    <row r="71" ht="22" customHeight="1" spans="14:14">
      <c r="N71" s="96"/>
    </row>
    <row r="72" ht="22" customHeight="1" spans="14:14">
      <c r="N72" s="96"/>
    </row>
    <row r="73" ht="22" customHeight="1" spans="14:14">
      <c r="N73" s="96"/>
    </row>
    <row r="74" ht="22" customHeight="1" spans="14:14">
      <c r="N74" s="96"/>
    </row>
    <row r="75" ht="22" customHeight="1" spans="14:14">
      <c r="N75" s="96"/>
    </row>
    <row r="76" ht="22" customHeight="1" spans="14:23">
      <c r="N76" s="96"/>
      <c r="S76" s="114"/>
      <c r="T76" s="114"/>
      <c r="U76" s="115"/>
      <c r="V76" s="116"/>
      <c r="W76" s="115"/>
    </row>
    <row r="77" ht="22" customHeight="1" spans="14:14">
      <c r="N77" s="96"/>
    </row>
    <row r="78" ht="22" customHeight="1" spans="14:14">
      <c r="N78" s="96"/>
    </row>
    <row r="79" ht="22" customHeight="1" spans="14:14">
      <c r="N79" s="96"/>
    </row>
    <row r="80" ht="22" customHeight="1" spans="14:14">
      <c r="N80" s="96"/>
    </row>
    <row r="81" ht="22" customHeight="1" spans="14:14">
      <c r="N81" s="96"/>
    </row>
    <row r="82" ht="22" customHeight="1" spans="14:14">
      <c r="N82" s="96"/>
    </row>
    <row r="83" ht="22" customHeight="1" spans="14:14">
      <c r="N83" s="96"/>
    </row>
    <row r="84" ht="22" customHeight="1" spans="14:14">
      <c r="N84" s="96"/>
    </row>
    <row r="85" ht="22" customHeight="1" spans="14:14">
      <c r="N85" s="96"/>
    </row>
    <row r="86" ht="22" customHeight="1" spans="14:14">
      <c r="N86" s="96"/>
    </row>
    <row r="87" ht="22" customHeight="1" spans="14:14">
      <c r="N87" s="96"/>
    </row>
    <row r="88" ht="22" customHeight="1" spans="14:14">
      <c r="N88" s="96"/>
    </row>
    <row r="89" ht="22" customHeight="1" spans="14:14">
      <c r="N89" s="96"/>
    </row>
    <row r="90" ht="22" customHeight="1" spans="14:14">
      <c r="N90" s="96"/>
    </row>
    <row r="91" ht="22" customHeight="1" spans="14:14">
      <c r="N91" s="96"/>
    </row>
    <row r="92" ht="22" customHeight="1" spans="14:14">
      <c r="N92" s="96"/>
    </row>
    <row r="93" ht="22" customHeight="1" spans="14:14">
      <c r="N93" s="96"/>
    </row>
    <row r="94" ht="22" customHeight="1" spans="14:14">
      <c r="N94" s="96"/>
    </row>
    <row r="95" ht="22" customHeight="1" spans="14:14">
      <c r="N95" s="96"/>
    </row>
    <row r="96" ht="22" customHeight="1" spans="14:14">
      <c r="N96" s="96"/>
    </row>
    <row r="97" ht="22" customHeight="1" spans="14:14">
      <c r="N97" s="96"/>
    </row>
    <row r="98" ht="22" customHeight="1" spans="14:14">
      <c r="N98" s="96"/>
    </row>
    <row r="99" ht="22" customHeight="1" spans="14:14">
      <c r="N99" s="96"/>
    </row>
    <row r="100" ht="22" customHeight="1" spans="14:14">
      <c r="N100" s="96"/>
    </row>
    <row r="101" ht="22" customHeight="1" spans="14:14">
      <c r="N101" s="96"/>
    </row>
    <row r="102" ht="22" customHeight="1" spans="14:14">
      <c r="N102" s="96"/>
    </row>
    <row r="103" ht="22" customHeight="1" spans="14:14">
      <c r="N103" s="96"/>
    </row>
    <row r="104" ht="22" customHeight="1" spans="14:14">
      <c r="N104" s="96"/>
    </row>
    <row r="105" ht="22" customHeight="1" spans="14:14">
      <c r="N105" s="96"/>
    </row>
    <row r="106" ht="22" customHeight="1" spans="14:14">
      <c r="N106" s="96"/>
    </row>
    <row r="107" ht="22" customHeight="1" spans="14:14">
      <c r="N107" s="96"/>
    </row>
    <row r="108" ht="22" customHeight="1" spans="14:14">
      <c r="N108" s="96"/>
    </row>
    <row r="109" ht="22" customHeight="1" spans="14:14">
      <c r="N109" s="96"/>
    </row>
    <row r="110" ht="22" customHeight="1" spans="14:14">
      <c r="N110" s="96"/>
    </row>
    <row r="111" ht="22" customHeight="1" spans="14:14">
      <c r="N111" s="96"/>
    </row>
    <row r="112" ht="22" customHeight="1" spans="14:14">
      <c r="N112" s="96"/>
    </row>
    <row r="113" ht="22" customHeight="1" spans="14:14">
      <c r="N113" s="96"/>
    </row>
    <row r="114" ht="22" customHeight="1" spans="14:14">
      <c r="N114" s="96"/>
    </row>
    <row r="115" customFormat="1" ht="22" customHeight="1" spans="1:14">
      <c r="A115" s="10"/>
      <c r="B115" s="10"/>
      <c r="C115" s="6"/>
      <c r="D115" s="9"/>
      <c r="E115" s="6"/>
      <c r="F115" s="6"/>
      <c r="G115" s="11"/>
      <c r="H115" s="12"/>
      <c r="I115" s="6"/>
      <c r="J115" s="6"/>
      <c r="K115" s="13"/>
      <c r="L115" s="6"/>
      <c r="M115" s="13"/>
      <c r="N115" s="96"/>
    </row>
    <row r="116" customFormat="1" ht="22" customHeight="1" spans="1:14">
      <c r="A116" s="10"/>
      <c r="B116" s="10"/>
      <c r="C116" s="6"/>
      <c r="D116" s="9"/>
      <c r="E116" s="6"/>
      <c r="F116" s="6"/>
      <c r="G116" s="11"/>
      <c r="H116" s="12"/>
      <c r="I116" s="6"/>
      <c r="J116" s="6"/>
      <c r="K116" s="13"/>
      <c r="L116" s="6"/>
      <c r="M116" s="13"/>
      <c r="N116" s="96"/>
    </row>
    <row r="117" customFormat="1" ht="22" customHeight="1" spans="1:14">
      <c r="A117" s="10"/>
      <c r="B117" s="10"/>
      <c r="C117" s="6"/>
      <c r="D117" s="9"/>
      <c r="E117" s="6"/>
      <c r="F117" s="6"/>
      <c r="G117" s="11"/>
      <c r="H117" s="12"/>
      <c r="I117" s="6"/>
      <c r="J117" s="6"/>
      <c r="K117" s="13"/>
      <c r="L117" s="6"/>
      <c r="M117" s="13"/>
      <c r="N117" s="96"/>
    </row>
    <row r="118" customFormat="1" ht="22" customHeight="1" spans="1:14">
      <c r="A118" s="10"/>
      <c r="B118" s="10"/>
      <c r="C118" s="6"/>
      <c r="D118" s="9"/>
      <c r="E118" s="6"/>
      <c r="F118" s="6"/>
      <c r="G118" s="11"/>
      <c r="H118" s="12"/>
      <c r="I118" s="6"/>
      <c r="J118" s="6"/>
      <c r="K118" s="13"/>
      <c r="L118" s="6"/>
      <c r="M118" s="13"/>
      <c r="N118" s="108"/>
    </row>
    <row r="119" customFormat="1" ht="22" customHeight="1" spans="1:27">
      <c r="A119" s="10"/>
      <c r="B119" s="10"/>
      <c r="C119" s="6"/>
      <c r="D119" s="9"/>
      <c r="E119" s="6"/>
      <c r="F119" s="6"/>
      <c r="G119" s="11"/>
      <c r="H119" s="12"/>
      <c r="I119" s="6"/>
      <c r="J119" s="6"/>
      <c r="K119" s="13"/>
      <c r="L119" s="6"/>
      <c r="M119" s="13"/>
      <c r="N119" s="109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</row>
    <row r="120" customFormat="1" ht="22" customHeight="1" spans="1:27">
      <c r="A120" s="10"/>
      <c r="B120" s="10"/>
      <c r="C120" s="6"/>
      <c r="D120" s="9"/>
      <c r="E120" s="6"/>
      <c r="F120" s="6"/>
      <c r="G120" s="11"/>
      <c r="H120" s="12"/>
      <c r="I120" s="6"/>
      <c r="J120" s="6"/>
      <c r="K120" s="13"/>
      <c r="L120" s="6"/>
      <c r="M120" s="13"/>
      <c r="O120" s="111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  <c r="AA120" s="112"/>
    </row>
    <row r="121" customFormat="1" ht="26" customHeight="1" spans="1:27">
      <c r="A121" s="10"/>
      <c r="B121" s="10"/>
      <c r="C121" s="6"/>
      <c r="D121" s="9"/>
      <c r="E121" s="6"/>
      <c r="F121" s="6"/>
      <c r="G121" s="11"/>
      <c r="H121" s="12"/>
      <c r="I121" s="6"/>
      <c r="J121" s="6"/>
      <c r="K121" s="13"/>
      <c r="L121" s="6"/>
      <c r="M121" s="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</row>
    <row r="122" s="9" customFormat="1" ht="25" customHeight="1" spans="1:13">
      <c r="A122" s="10"/>
      <c r="B122" s="10"/>
      <c r="C122" s="6"/>
      <c r="E122" s="6"/>
      <c r="F122" s="6"/>
      <c r="G122" s="11"/>
      <c r="H122" s="12"/>
      <c r="I122" s="6"/>
      <c r="J122" s="6"/>
      <c r="K122" s="13"/>
      <c r="L122" s="6"/>
      <c r="M122" s="13"/>
    </row>
  </sheetData>
  <autoFilter xmlns:etc="http://www.wps.cn/officeDocument/2017/etCustomData" ref="A4:AA65" etc:filterBottomFollowUsedRange="0">
    <extLst/>
  </autoFilter>
  <mergeCells count="20">
    <mergeCell ref="A1:M1"/>
    <mergeCell ref="D59:F59"/>
    <mergeCell ref="J60:L60"/>
    <mergeCell ref="J61:L61"/>
    <mergeCell ref="A62:M62"/>
    <mergeCell ref="A63:F63"/>
    <mergeCell ref="O120:AA120"/>
    <mergeCell ref="O121:AA121"/>
    <mergeCell ref="A2:A4"/>
    <mergeCell ref="B2:B4"/>
    <mergeCell ref="C2:C4"/>
    <mergeCell ref="C50:C59"/>
    <mergeCell ref="D2:D4"/>
    <mergeCell ref="E2:E4"/>
    <mergeCell ref="F2:F4"/>
    <mergeCell ref="G2:G4"/>
    <mergeCell ref="I2:I4"/>
    <mergeCell ref="J2:J4"/>
    <mergeCell ref="K2:K4"/>
    <mergeCell ref="L2:M3"/>
  </mergeCells>
  <conditionalFormatting sqref="B7">
    <cfRule type="duplicateValues" dxfId="0" priority="10"/>
  </conditionalFormatting>
  <conditionalFormatting sqref="B8">
    <cfRule type="duplicateValues" dxfId="0" priority="9"/>
  </conditionalFormatting>
  <conditionalFormatting sqref="B9">
    <cfRule type="duplicateValues" dxfId="0" priority="25"/>
  </conditionalFormatting>
  <conditionalFormatting sqref="B12">
    <cfRule type="duplicateValues" dxfId="0" priority="18"/>
  </conditionalFormatting>
  <conditionalFormatting sqref="B13">
    <cfRule type="duplicateValues" dxfId="0" priority="8"/>
  </conditionalFormatting>
  <conditionalFormatting sqref="B15">
    <cfRule type="duplicateValues" dxfId="0" priority="15"/>
  </conditionalFormatting>
  <conditionalFormatting sqref="B16">
    <cfRule type="duplicateValues" dxfId="0" priority="7"/>
  </conditionalFormatting>
  <conditionalFormatting sqref="B17">
    <cfRule type="duplicateValues" dxfId="0" priority="3"/>
  </conditionalFormatting>
  <conditionalFormatting sqref="B18">
    <cfRule type="duplicateValues" dxfId="0" priority="24"/>
  </conditionalFormatting>
  <conditionalFormatting sqref="B19">
    <cfRule type="duplicateValues" dxfId="0" priority="17"/>
  </conditionalFormatting>
  <conditionalFormatting sqref="B20">
    <cfRule type="duplicateValues" dxfId="0" priority="23"/>
  </conditionalFormatting>
  <conditionalFormatting sqref="B21">
    <cfRule type="duplicateValues" dxfId="0" priority="5"/>
  </conditionalFormatting>
  <conditionalFormatting sqref="B22">
    <cfRule type="duplicateValues" dxfId="0" priority="22"/>
  </conditionalFormatting>
  <conditionalFormatting sqref="B23">
    <cfRule type="duplicateValues" dxfId="0" priority="2"/>
  </conditionalFormatting>
  <conditionalFormatting sqref="B27">
    <cfRule type="duplicateValues" dxfId="0" priority="6"/>
  </conditionalFormatting>
  <conditionalFormatting sqref="B29">
    <cfRule type="duplicateValues" dxfId="0" priority="14"/>
  </conditionalFormatting>
  <conditionalFormatting sqref="B31">
    <cfRule type="duplicateValues" dxfId="0" priority="16"/>
  </conditionalFormatting>
  <conditionalFormatting sqref="B32">
    <cfRule type="duplicateValues" dxfId="0" priority="4"/>
  </conditionalFormatting>
  <conditionalFormatting sqref="B33">
    <cfRule type="duplicateValues" dxfId="0" priority="11"/>
  </conditionalFormatting>
  <conditionalFormatting sqref="B34">
    <cfRule type="duplicateValues" dxfId="0" priority="21"/>
  </conditionalFormatting>
  <conditionalFormatting sqref="B35">
    <cfRule type="duplicateValues" dxfId="0" priority="12"/>
  </conditionalFormatting>
  <conditionalFormatting sqref="B40">
    <cfRule type="duplicateValues" dxfId="0" priority="1"/>
  </conditionalFormatting>
  <conditionalFormatting sqref="B41">
    <cfRule type="duplicateValues" dxfId="0" priority="20"/>
  </conditionalFormatting>
  <conditionalFormatting sqref="B44">
    <cfRule type="duplicateValues" dxfId="0" priority="13"/>
  </conditionalFormatting>
  <conditionalFormatting sqref="B45">
    <cfRule type="duplicateValues" dxfId="0" priority="19"/>
  </conditionalFormatting>
  <conditionalFormatting sqref="B5:B6">
    <cfRule type="duplicateValues" dxfId="0" priority="26"/>
  </conditionalFormatting>
  <conditionalFormatting sqref="B10:B11 B46:B48 B42:B43 B28 B30 B36:B39 B24:B26">
    <cfRule type="duplicateValues" dxfId="0" priority="27"/>
  </conditionalFormatting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24年5月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思念</cp:lastModifiedBy>
  <dcterms:created xsi:type="dcterms:W3CDTF">2023-05-12T11:15:00Z</dcterms:created>
  <dcterms:modified xsi:type="dcterms:W3CDTF">2024-11-12T08:12:00Z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AB17CA16C01141EF9611E453D589B4B4_12</vt:lpwstr>
  </property>
</Properties>
</file>