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activeTab="1"/>
  </bookViews>
  <sheets>
    <sheet name="2023-10" sheetId="1" r:id="rId1"/>
    <sheet name="2023-1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<sst xmlns="http://schemas.openxmlformats.org/spreadsheetml/2006/main" count="447" uniqueCount="217">
  <si>
    <t>硕鸿智慧孵化基地2023年10月房租水电补贴明细</t>
  </si>
  <si>
    <t>序号</t>
  </si>
  <si>
    <t>姓名</t>
  </si>
  <si>
    <t>实体名称</t>
  </si>
  <si>
    <t>房间号</t>
  </si>
  <si>
    <t>性别</t>
  </si>
  <si>
    <t>身份证号</t>
  </si>
  <si>
    <t>补贴起止时间</t>
  </si>
  <si>
    <t>房屋面积</t>
  </si>
  <si>
    <t>天数</t>
  </si>
  <si>
    <t>补贴单价</t>
  </si>
  <si>
    <t>其中</t>
  </si>
  <si>
    <t>补贴合计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</si>
  <si>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</si>
  <si>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</si>
  <si>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</si>
  <si>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</si>
  <si>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</si>
  <si>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</si>
  <si>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2023.9.18--2026.9.17</t>
  </si>
  <si>
    <t>庞倩倩</t>
  </si>
  <si>
    <t>沧州农神科技有限公司</t>
  </si>
  <si>
    <t>130921199302161223</t>
  </si>
  <si>
    <t>2023.5.12--2026.5.11</t>
  </si>
  <si>
    <t>魏丛江</t>
  </si>
  <si>
    <t>沧县百思特建筑器材租赁中心</t>
  </si>
  <si>
    <t>130929198005071412</t>
  </si>
  <si>
    <t>2022.7.1--2025.6.31</t>
  </si>
  <si>
    <t>兰秀莹</t>
  </si>
  <si>
    <t>沧县大墅设计工作室</t>
  </si>
  <si>
    <t>130903199902111825</t>
  </si>
  <si>
    <t>2022.9.16-2025.9.15</t>
  </si>
  <si>
    <t>张建堂</t>
  </si>
  <si>
    <t>河北渤融供应链管理有限公司</t>
  </si>
  <si>
    <t>130921199111305634</t>
  </si>
  <si>
    <t>2021.11.16--2024.11.15</t>
  </si>
  <si>
    <t>田斌</t>
  </si>
  <si>
    <t>沧州锐旭节能科技有限公司</t>
  </si>
  <si>
    <t>130902197009090958</t>
  </si>
  <si>
    <t>2022.4.19--2025.4.18</t>
  </si>
  <si>
    <t>李鹏飞</t>
  </si>
  <si>
    <t>沧县鹏万五金销售中心</t>
  </si>
  <si>
    <t>130930199712152115</t>
  </si>
  <si>
    <t>2022.4.25--2025.4.24</t>
  </si>
  <si>
    <t>王俊青</t>
  </si>
  <si>
    <t>沧州欧科家用电器销售经营部</t>
  </si>
  <si>
    <t>130921198004200218</t>
  </si>
  <si>
    <t>2023.4.19--2026.4.18</t>
  </si>
  <si>
    <t>王增</t>
  </si>
  <si>
    <t>沧县沧邦运输服务站</t>
  </si>
  <si>
    <t>130902198208101837</t>
  </si>
  <si>
    <t>2023.3.21--2026.3.20</t>
  </si>
  <si>
    <t>董振锋</t>
  </si>
  <si>
    <t>沧州烁腾企业管理咨询有限公司</t>
  </si>
  <si>
    <t>130921197809080618</t>
  </si>
  <si>
    <t>2021.11.24--2024.11.23</t>
  </si>
  <si>
    <t>刘梦柔</t>
  </si>
  <si>
    <t>沧县达夫商贸中心</t>
  </si>
  <si>
    <t>130921199506012027</t>
  </si>
  <si>
    <t>2022.7.6--2025.7.5</t>
  </si>
  <si>
    <t>常梦晴</t>
  </si>
  <si>
    <t>沧县青梵服饰商行</t>
  </si>
  <si>
    <t>女</t>
  </si>
  <si>
    <t>130924199503124225</t>
  </si>
  <si>
    <t>2023.3.20--2026.3.19</t>
  </si>
  <si>
    <t>梁秀萍</t>
  </si>
  <si>
    <t>沧县康途化妆品销售处</t>
  </si>
  <si>
    <t>231025197910094628</t>
  </si>
  <si>
    <t>2022.4.14--2025.4.13</t>
  </si>
  <si>
    <t>杨文德</t>
  </si>
  <si>
    <t>沧州环正企业管理咨询有限公司</t>
  </si>
  <si>
    <t>130921199511092818</t>
  </si>
  <si>
    <t>2023.3.6--2026.3.5</t>
  </si>
  <si>
    <t>袁胜男</t>
  </si>
  <si>
    <t>沧县一路行汽车销售中心</t>
  </si>
  <si>
    <t>130925198702026822</t>
  </si>
  <si>
    <t>2021.11.15--2024.11.14</t>
  </si>
  <si>
    <t>孙志达</t>
  </si>
  <si>
    <t>沧州大雁网络科技有限公司</t>
  </si>
  <si>
    <t>130927199610191211</t>
  </si>
  <si>
    <t>2023.2.17--2026.2.16</t>
  </si>
  <si>
    <t>张伟</t>
  </si>
  <si>
    <t>沧县星伟太阳能设备中心</t>
  </si>
  <si>
    <t>130921198706290019</t>
  </si>
  <si>
    <t>2022.10.21--2025.10.20</t>
  </si>
  <si>
    <t>张静</t>
  </si>
  <si>
    <t>沧县宜乐佳百货批发中心</t>
  </si>
  <si>
    <t>130921197804050268</t>
  </si>
  <si>
    <t>2022.6.17-2025.6.16</t>
  </si>
  <si>
    <t>何洋</t>
  </si>
  <si>
    <t>沧县卓业商贸中心</t>
  </si>
  <si>
    <t>130927200305091527</t>
  </si>
  <si>
    <t>刘菲</t>
  </si>
  <si>
    <t>沧县学武汽车销售中心</t>
  </si>
  <si>
    <t>130921199007030829</t>
  </si>
  <si>
    <t>2021.11.11--2024.11.10</t>
  </si>
  <si>
    <t>刘哲</t>
  </si>
  <si>
    <t>沧州优驿站国际旅行社有限公司沧县分公司</t>
  </si>
  <si>
    <t>130921198903100069</t>
  </si>
  <si>
    <t>2023.3.27--2026.3.26</t>
  </si>
  <si>
    <t>李娟娟</t>
  </si>
  <si>
    <t>沧县聚进文化传媒中心</t>
  </si>
  <si>
    <t>13098419821017364X</t>
  </si>
  <si>
    <t>2023.3.1--2026.2.28</t>
  </si>
  <si>
    <t>曾伟</t>
  </si>
  <si>
    <t>沧县百聚文化传媒工作室</t>
  </si>
  <si>
    <t>130921198411052240</t>
  </si>
  <si>
    <t>2023.4.10--2026.4.9</t>
  </si>
  <si>
    <t>吴孟刚</t>
  </si>
  <si>
    <t>沧县鸿思网络技术服务中心</t>
  </si>
  <si>
    <t>132931197501250312</t>
  </si>
  <si>
    <t>2023.4.26--2026.4.25</t>
  </si>
  <si>
    <t>韩艳艳</t>
  </si>
  <si>
    <t>沧县沧艺文化传媒中心</t>
  </si>
  <si>
    <t>13090419808241823</t>
  </si>
  <si>
    <t>2023.6.19--2026.6.18</t>
  </si>
  <si>
    <t>伊景林</t>
  </si>
  <si>
    <t>沧州集宸商贸有限公司</t>
  </si>
  <si>
    <t>130921197007253011</t>
  </si>
  <si>
    <t>2022.1.7--2025.1.6</t>
  </si>
  <si>
    <t>千来恒</t>
  </si>
  <si>
    <t>沧县宏思塑料制品厂</t>
  </si>
  <si>
    <t>130921198809104899</t>
  </si>
  <si>
    <t>2023.5.13--2026.5.12</t>
  </si>
  <si>
    <t>郭廷辉</t>
  </si>
  <si>
    <t>沧县恒辰网络技术服务中心</t>
  </si>
  <si>
    <t>130224198104245238</t>
  </si>
  <si>
    <t>2022.6.2--2025.6.1</t>
  </si>
  <si>
    <t>高旭</t>
  </si>
  <si>
    <t>河北竞赛智能科技有限公司</t>
  </si>
  <si>
    <t>130902199410210310</t>
  </si>
  <si>
    <t>2023.4.11--2026.4.17</t>
  </si>
  <si>
    <t>林喆</t>
  </si>
  <si>
    <t>沧州晨喆文化传媒有限公司</t>
  </si>
  <si>
    <t>130921200107090218</t>
  </si>
  <si>
    <t>2022.7.27--2025.7.26</t>
  </si>
  <si>
    <t>杨金宝</t>
  </si>
  <si>
    <t>沧县博讯信息技术咨询中心</t>
  </si>
  <si>
    <t>130921199103271016</t>
  </si>
  <si>
    <t>刘会杰</t>
  </si>
  <si>
    <t>沧县铭钏机动车维修服务店</t>
  </si>
  <si>
    <t>230230199009081728</t>
  </si>
  <si>
    <t>蔡嘉怡</t>
  </si>
  <si>
    <t>沧州聚嘉电子商务有限公司</t>
  </si>
  <si>
    <t>130921199007081036</t>
  </si>
  <si>
    <t>2023.5.22--2026.5.21</t>
  </si>
  <si>
    <t>何洪达</t>
  </si>
  <si>
    <t>沧州惊喜汽车贸易有限公司</t>
  </si>
  <si>
    <t>130921199110155232</t>
  </si>
  <si>
    <t>庞维甲</t>
  </si>
  <si>
    <t>沧县铭扬室内外装潢设计中心</t>
  </si>
  <si>
    <t>130921199001161211</t>
  </si>
  <si>
    <t>2023.2.27--2026.2.26</t>
  </si>
  <si>
    <t>曹婧</t>
  </si>
  <si>
    <t>沧州雨沃化工有限公司</t>
  </si>
  <si>
    <t>130902199503273628</t>
  </si>
  <si>
    <t>李柯薇</t>
  </si>
  <si>
    <t>沧县智蛙网络技术服务中心</t>
  </si>
  <si>
    <t>130930198703232143</t>
  </si>
  <si>
    <t>2023.5.24--2026.5.23</t>
  </si>
  <si>
    <t>贾新月</t>
  </si>
  <si>
    <t>沧州熠辉文化传媒有限责任公司</t>
  </si>
  <si>
    <t>130921199704050227</t>
  </si>
  <si>
    <t>2022.7.22--2025-7.21</t>
  </si>
  <si>
    <t>李娜娜</t>
  </si>
  <si>
    <t>沧州摩腾金属制品有限公司</t>
  </si>
  <si>
    <t>130927198408023324</t>
  </si>
  <si>
    <t>尹俊松</t>
  </si>
  <si>
    <t>沧县三书六礼婚姻服务中心</t>
  </si>
  <si>
    <t>130921196712193611</t>
  </si>
  <si>
    <t>2022.9.20--2025.9.19</t>
  </si>
  <si>
    <t>贾纯金</t>
  </si>
  <si>
    <t>沧县熠辉网络科技服务中心</t>
  </si>
  <si>
    <t>130921197311280452</t>
  </si>
  <si>
    <t>2022.10.25--2025.10.24</t>
  </si>
  <si>
    <t>高国皓</t>
  </si>
  <si>
    <t>沧州惠旭环保科技有限公司</t>
  </si>
  <si>
    <t>130921199710023217</t>
  </si>
  <si>
    <t>2022.4.8--2025.4.7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</si>
  <si>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</si>
  <si>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</si>
  <si>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</si>
  <si>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</si>
  <si>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</si>
  <si>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</si>
  <si>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2021.11.12--2024.11.11</t>
  </si>
  <si>
    <t>吕广增</t>
  </si>
  <si>
    <t>沧县知点文化传媒中心</t>
  </si>
  <si>
    <t>13092119820729201X</t>
  </si>
  <si>
    <t>2022.10.24--2025.10.24</t>
  </si>
  <si>
    <t>张莹莹</t>
  </si>
  <si>
    <t>沧县财苑会计服务中心</t>
  </si>
  <si>
    <t>130921198805172026</t>
  </si>
  <si>
    <t>2022.1.25--2025.1.25</t>
  </si>
  <si>
    <t>公服面积</t>
  </si>
  <si>
    <t>办公室</t>
  </si>
  <si>
    <t>会议室</t>
  </si>
  <si>
    <t>路演室</t>
  </si>
  <si>
    <t>洽谈室</t>
  </si>
  <si>
    <t xml:space="preserve">   公服面积合计：420.83㎡                公服补贴金额：23090.9元              公服、房屋、水电补贴总合计：137427.6元   </t>
  </si>
  <si>
    <t xml:space="preserve">   本月房屋面积合计：2075.82            房屋补贴金额：112826.6元              水电补贴合计：1510.1元       水电、房租补贴合计：114336.7元      </t>
  </si>
  <si>
    <t>备注：其中本月公服面积未享受补贴31天：4间共计60㎡ 未享受金额：3292.2元、  未享受补贴20天：1间19.5㎡ 未享受金额：690.3元、共计未享受补贴金额：3982.5元</t>
  </si>
  <si>
    <t>硕鸿智慧孵化基地2023年11月房租水电补贴明细</t>
  </si>
  <si>
    <t>霍文香</t>
  </si>
  <si>
    <t>河北辰健体育设施工程有限公司</t>
  </si>
  <si>
    <t>132928198009192727</t>
  </si>
  <si>
    <t>2023.11.20--2026.11.19</t>
  </si>
  <si>
    <t>李旺</t>
  </si>
  <si>
    <t>沧县二旺商贸店</t>
  </si>
  <si>
    <t>130921198801172000</t>
  </si>
  <si>
    <t>2023.11.10--2026.11.9</t>
  </si>
  <si>
    <t>王喜恒</t>
  </si>
  <si>
    <t>沧州静祥装饰工程有限公司</t>
  </si>
  <si>
    <t>130984198210255717</t>
  </si>
  <si>
    <t xml:space="preserve">   公服面积合计：420.83㎡                公服补贴金额：22346.1元              公服、房屋、水电补贴总合计：133441.7元   </t>
  </si>
  <si>
    <t xml:space="preserve">   本月房屋面积合计：2138.41㎡            房屋补贴金额：111095.6元              水电补贴合计：1512.4元      水电、房租补贴共计：111095.6元     </t>
  </si>
  <si>
    <t>备注：其中本月公服面积未享受补贴30天：4间共计66㎡ 未享受金额：3504.6元、  未享受补贴19天：1间13.5㎡ 未享受金额：454元、共计未享受补贴金额：3958.6元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</si>
</sst>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workbookViewId="0">
      <selection activeCell="G2" sqref="G$1:G$1048576"/>
    </sheetView>
  </sheetViews>
  <sheetFormatPr defaultColWidth="9" defaultRowHeight="13.5"/>
  <cols>
    <col min="3" max="3" width="30.125" customWidth="1"/>
    <col min="6" max="6" width="21.875" customWidth="1"/>
    <col min="7" max="7" width="31.375" customWidth="1"/>
  </cols>
  <sheetData>
    <row r="1" ht="27" spans="1:1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1" t="s">
        <v>9</v>
      </c>
      <c r="J2" s="22" t="s">
        <v>10</v>
      </c>
      <c r="K2" s="3" t="s">
        <v>11</v>
      </c>
      <c r="L2" s="3"/>
      <c r="M2" s="24" t="s">
        <v>12</v>
      </c>
    </row>
    <row r="3" spans="1:13">
      <c r="A3" s="4"/>
      <c r="B3" s="4"/>
      <c r="C3" s="4"/>
      <c r="D3" s="4"/>
      <c r="E3" s="4"/>
      <c r="F3" s="4"/>
      <c r="G3" s="4"/>
      <c r="H3" s="3"/>
      <c r="I3" s="25"/>
      <c r="J3" s="26"/>
      <c r="K3" s="3"/>
      <c r="L3" s="3"/>
      <c r="M3" s="24"/>
    </row>
    <row r="4" ht="18.75" spans="1:13">
      <c r="A4" s="5"/>
      <c r="B4" s="5"/>
      <c r="C4" s="5"/>
      <c r="D4" s="5"/>
      <c r="E4" s="5"/>
      <c r="F4" s="5"/>
      <c r="G4" s="5"/>
      <c r="H4" s="3"/>
      <c r="I4" s="27"/>
      <c r="J4" s="28"/>
      <c r="K4" s="2" t="s">
        <v>13</v>
      </c>
      <c r="L4" s="35" t="s">
        <v>14</v>
      </c>
      <c r="M4" s="24"/>
    </row>
    <row r="5" ht="14.25" spans="1:13">
      <c r="A5" s="6">
        <v>1</v>
      </c>
      <c r="B5" s="6" t="s">
        <v>15</v>
      </c>
      <c r="C5" s="6" t="s">
        <v>16</v>
      </c>
      <c r="D5" s="6">
        <v>203</v>
      </c>
      <c r="E5" s="6" t="s">
        <v>17</v>
      </c>
      <c r="F5" s="6" t="s">
        <v>18</v>
      </c>
      <c r="G5" s="6" t="s">
        <v>19</v>
      </c>
      <c r="H5" s="7">
        <v>53.31</v>
      </c>
      <c r="I5" s="6">
        <v>31</v>
      </c>
      <c r="J5" s="6">
        <v>1.77</v>
      </c>
      <c r="K5" s="6">
        <v>33.3</v>
      </c>
      <c r="L5" s="6">
        <f t="shared" ref="L5:L54" si="0">PRODUCT(H5,I5,J5)</f>
        <v>2925.1197</v>
      </c>
      <c r="M5" s="31">
        <f t="shared" ref="M5:M54" si="1">SUM(K5:L5)</f>
        <v>2958.4197</v>
      </c>
    </row>
    <row r="6" ht="14.25" spans="1:13">
      <c r="A6" s="6">
        <v>2</v>
      </c>
      <c r="B6" s="6" t="s">
        <v>20</v>
      </c>
      <c r="C6" s="6" t="s">
        <v>21</v>
      </c>
      <c r="D6" s="8">
        <v>204</v>
      </c>
      <c r="E6" s="6" t="s">
        <v>17</v>
      </c>
      <c r="F6" s="6" t="s">
        <v>22</v>
      </c>
      <c r="G6" s="6" t="s">
        <v>23</v>
      </c>
      <c r="H6" s="6">
        <v>53.7</v>
      </c>
      <c r="I6" s="6">
        <v>31</v>
      </c>
      <c r="J6" s="6">
        <v>1.77</v>
      </c>
      <c r="K6" s="6">
        <v>33.3</v>
      </c>
      <c r="L6" s="6">
        <f t="shared" si="0"/>
        <v>2946.519</v>
      </c>
      <c r="M6" s="31">
        <f t="shared" si="1"/>
        <v>2979.819</v>
      </c>
    </row>
    <row r="7" ht="14.25" spans="1:13">
      <c r="A7" s="6">
        <v>3</v>
      </c>
      <c r="B7" s="6" t="s">
        <v>24</v>
      </c>
      <c r="C7" s="6" t="s">
        <v>25</v>
      </c>
      <c r="D7" s="8">
        <v>205</v>
      </c>
      <c r="E7" s="6" t="str">
        <f t="shared" ref="E7:E11" si="2">IF(OR(LEN(F7)=15,LEN(F7)=18),IF(MOD(MID(F7,15,3)*1,2),"男","女"),#N/A)</f>
        <v>男</v>
      </c>
      <c r="F7" s="36" t="s">
        <v>26</v>
      </c>
      <c r="G7" s="6" t="s">
        <v>27</v>
      </c>
      <c r="H7" s="6">
        <v>53.83</v>
      </c>
      <c r="I7" s="6">
        <v>31</v>
      </c>
      <c r="J7" s="6">
        <v>1.77</v>
      </c>
      <c r="K7" s="6">
        <v>33.3</v>
      </c>
      <c r="L7" s="6">
        <f t="shared" si="0"/>
        <v>2953.6521</v>
      </c>
      <c r="M7" s="31">
        <f t="shared" si="1"/>
        <v>2986.9521</v>
      </c>
    </row>
    <row r="8" ht="14.25" spans="1:13">
      <c r="A8" s="6">
        <v>4</v>
      </c>
      <c r="B8" s="6" t="s">
        <v>28</v>
      </c>
      <c r="C8" s="6" t="s">
        <v>29</v>
      </c>
      <c r="D8" s="6">
        <v>206</v>
      </c>
      <c r="E8" s="6" t="str">
        <f t="shared" si="2"/>
        <v>女</v>
      </c>
      <c r="F8" s="36" t="s">
        <v>30</v>
      </c>
      <c r="G8" s="6" t="s">
        <v>31</v>
      </c>
      <c r="H8" s="6">
        <v>53.95</v>
      </c>
      <c r="I8" s="6">
        <v>31</v>
      </c>
      <c r="J8" s="6">
        <v>1.77</v>
      </c>
      <c r="K8" s="6">
        <v>33.3</v>
      </c>
      <c r="L8" s="6">
        <f t="shared" si="0"/>
        <v>2960.2365</v>
      </c>
      <c r="M8" s="31">
        <f t="shared" si="1"/>
        <v>2993.5365</v>
      </c>
    </row>
    <row r="9" ht="14.25" spans="1:13">
      <c r="A9" s="6">
        <v>5</v>
      </c>
      <c r="B9" s="6" t="s">
        <v>32</v>
      </c>
      <c r="C9" s="6" t="s">
        <v>33</v>
      </c>
      <c r="D9" s="6">
        <v>207</v>
      </c>
      <c r="E9" s="6" t="str">
        <f t="shared" si="2"/>
        <v>男</v>
      </c>
      <c r="F9" s="36" t="s">
        <v>34</v>
      </c>
      <c r="G9" s="6" t="s">
        <v>35</v>
      </c>
      <c r="H9" s="6">
        <v>53.31</v>
      </c>
      <c r="I9" s="6">
        <v>31</v>
      </c>
      <c r="J9" s="6">
        <v>1.77</v>
      </c>
      <c r="K9" s="6">
        <v>33.3</v>
      </c>
      <c r="L9" s="6">
        <f t="shared" si="0"/>
        <v>2925.1197</v>
      </c>
      <c r="M9" s="31">
        <f t="shared" si="1"/>
        <v>2958.4197</v>
      </c>
    </row>
    <row r="10" ht="14.25" spans="1:13">
      <c r="A10" s="6">
        <v>6</v>
      </c>
      <c r="B10" s="6" t="s">
        <v>36</v>
      </c>
      <c r="C10" s="6" t="s">
        <v>37</v>
      </c>
      <c r="D10" s="6">
        <v>208</v>
      </c>
      <c r="E10" s="6" t="str">
        <f t="shared" si="2"/>
        <v>男</v>
      </c>
      <c r="F10" s="6" t="s">
        <v>38</v>
      </c>
      <c r="G10" s="6" t="s">
        <v>39</v>
      </c>
      <c r="H10" s="6">
        <v>52.92</v>
      </c>
      <c r="I10" s="6">
        <v>31</v>
      </c>
      <c r="J10" s="6">
        <v>1.77</v>
      </c>
      <c r="K10" s="6">
        <v>33.3</v>
      </c>
      <c r="L10" s="6">
        <f t="shared" si="0"/>
        <v>2903.7204</v>
      </c>
      <c r="M10" s="31">
        <f t="shared" si="1"/>
        <v>2937.0204</v>
      </c>
    </row>
    <row r="11" ht="14.25" spans="1:13">
      <c r="A11" s="6">
        <v>7</v>
      </c>
      <c r="B11" s="6" t="s">
        <v>40</v>
      </c>
      <c r="C11" s="6" t="s">
        <v>41</v>
      </c>
      <c r="D11" s="6">
        <v>209</v>
      </c>
      <c r="E11" s="6" t="str">
        <f t="shared" si="2"/>
        <v>男</v>
      </c>
      <c r="F11" s="36" t="s">
        <v>42</v>
      </c>
      <c r="G11" s="6" t="s">
        <v>43</v>
      </c>
      <c r="H11" s="6">
        <v>52.92</v>
      </c>
      <c r="I11" s="6">
        <v>31</v>
      </c>
      <c r="J11" s="6">
        <v>1.77</v>
      </c>
      <c r="K11" s="6">
        <v>33.3</v>
      </c>
      <c r="L11" s="6">
        <f t="shared" si="0"/>
        <v>2903.7204</v>
      </c>
      <c r="M11" s="31">
        <f t="shared" si="1"/>
        <v>2937.0204</v>
      </c>
    </row>
    <row r="12" ht="14.25" spans="1:13">
      <c r="A12" s="6">
        <v>8</v>
      </c>
      <c r="B12" s="6" t="s">
        <v>44</v>
      </c>
      <c r="C12" s="6" t="s">
        <v>45</v>
      </c>
      <c r="D12" s="6">
        <v>210</v>
      </c>
      <c r="E12" s="6" t="s">
        <v>17</v>
      </c>
      <c r="F12" s="6" t="s">
        <v>46</v>
      </c>
      <c r="G12" s="6" t="s">
        <v>47</v>
      </c>
      <c r="H12" s="6">
        <v>53.83</v>
      </c>
      <c r="I12" s="6">
        <v>31</v>
      </c>
      <c r="J12" s="6">
        <v>1.77</v>
      </c>
      <c r="K12" s="6">
        <v>33.3</v>
      </c>
      <c r="L12" s="6">
        <f t="shared" si="0"/>
        <v>2953.6521</v>
      </c>
      <c r="M12" s="31">
        <f t="shared" si="1"/>
        <v>2986.9521</v>
      </c>
    </row>
    <row r="13" ht="14.25" spans="1:13">
      <c r="A13" s="6">
        <v>9</v>
      </c>
      <c r="B13" s="6" t="s">
        <v>48</v>
      </c>
      <c r="C13" s="6" t="s">
        <v>49</v>
      </c>
      <c r="D13" s="6">
        <v>211</v>
      </c>
      <c r="E13" s="6" t="s">
        <v>17</v>
      </c>
      <c r="F13" s="6" t="s">
        <v>50</v>
      </c>
      <c r="G13" s="6" t="s">
        <v>51</v>
      </c>
      <c r="H13" s="6">
        <v>40.61</v>
      </c>
      <c r="I13" s="6">
        <v>31</v>
      </c>
      <c r="J13" s="6">
        <v>1.77</v>
      </c>
      <c r="K13" s="6">
        <v>33.3</v>
      </c>
      <c r="L13" s="6">
        <f t="shared" si="0"/>
        <v>2228.2707</v>
      </c>
      <c r="M13" s="31">
        <f t="shared" si="1"/>
        <v>2261.5707</v>
      </c>
    </row>
    <row r="14" ht="14.25" spans="1:13">
      <c r="A14" s="6">
        <v>10</v>
      </c>
      <c r="B14" s="6" t="s">
        <v>52</v>
      </c>
      <c r="C14" s="6" t="s">
        <v>53</v>
      </c>
      <c r="D14" s="8">
        <v>212</v>
      </c>
      <c r="E14" s="6" t="str">
        <f t="shared" ref="E14:E22" si="3">IF(OR(LEN(F14)=15,LEN(F14)=18),IF(MOD(MID(F14,15,3)*1,2),"男","女"),#N/A)</f>
        <v>男</v>
      </c>
      <c r="F14" s="36" t="s">
        <v>54</v>
      </c>
      <c r="G14" s="6" t="s">
        <v>55</v>
      </c>
      <c r="H14" s="6">
        <v>40.61</v>
      </c>
      <c r="I14" s="6">
        <v>31</v>
      </c>
      <c r="J14" s="6">
        <v>1.77</v>
      </c>
      <c r="K14" s="6">
        <v>33.3</v>
      </c>
      <c r="L14" s="6">
        <f t="shared" si="0"/>
        <v>2228.2707</v>
      </c>
      <c r="M14" s="31">
        <f t="shared" si="1"/>
        <v>2261.5707</v>
      </c>
    </row>
    <row r="15" ht="14.25" spans="1:13">
      <c r="A15" s="6">
        <v>11</v>
      </c>
      <c r="B15" s="6" t="s">
        <v>56</v>
      </c>
      <c r="C15" s="6" t="s">
        <v>57</v>
      </c>
      <c r="D15" s="6">
        <v>213</v>
      </c>
      <c r="E15" s="6" t="str">
        <f t="shared" si="3"/>
        <v>女</v>
      </c>
      <c r="F15" s="6" t="s">
        <v>58</v>
      </c>
      <c r="G15" s="6" t="s">
        <v>59</v>
      </c>
      <c r="H15" s="6">
        <v>40.61</v>
      </c>
      <c r="I15" s="6">
        <v>31</v>
      </c>
      <c r="J15" s="6">
        <v>1.77</v>
      </c>
      <c r="K15" s="6">
        <v>33.3</v>
      </c>
      <c r="L15" s="6">
        <f t="shared" si="0"/>
        <v>2228.2707</v>
      </c>
      <c r="M15" s="31">
        <f t="shared" si="1"/>
        <v>2261.5707</v>
      </c>
    </row>
    <row r="16" ht="14.25" spans="1:13">
      <c r="A16" s="6">
        <v>12</v>
      </c>
      <c r="B16" s="6" t="s">
        <v>60</v>
      </c>
      <c r="C16" s="6" t="s">
        <v>61</v>
      </c>
      <c r="D16" s="6">
        <v>215</v>
      </c>
      <c r="E16" s="6" t="s">
        <v>62</v>
      </c>
      <c r="F16" s="6" t="s">
        <v>63</v>
      </c>
      <c r="G16" s="6" t="s">
        <v>64</v>
      </c>
      <c r="H16" s="6">
        <v>32.4</v>
      </c>
      <c r="I16" s="6">
        <v>31</v>
      </c>
      <c r="J16" s="6">
        <v>1.77</v>
      </c>
      <c r="K16" s="6">
        <v>33.3</v>
      </c>
      <c r="L16" s="6">
        <f t="shared" si="0"/>
        <v>1777.788</v>
      </c>
      <c r="M16" s="31">
        <f t="shared" si="1"/>
        <v>1811.088</v>
      </c>
    </row>
    <row r="17" ht="14.25" spans="1:13">
      <c r="A17" s="6">
        <v>13</v>
      </c>
      <c r="B17" s="6" t="s">
        <v>65</v>
      </c>
      <c r="C17" s="6" t="s">
        <v>66</v>
      </c>
      <c r="D17" s="6">
        <v>301</v>
      </c>
      <c r="E17" s="6" t="str">
        <f t="shared" si="3"/>
        <v>女</v>
      </c>
      <c r="F17" s="6" t="s">
        <v>67</v>
      </c>
      <c r="G17" s="6" t="s">
        <v>68</v>
      </c>
      <c r="H17" s="6">
        <v>52.63</v>
      </c>
      <c r="I17" s="6">
        <v>31</v>
      </c>
      <c r="J17" s="6">
        <v>1.77</v>
      </c>
      <c r="K17" s="6">
        <v>33.3</v>
      </c>
      <c r="L17" s="6">
        <f t="shared" si="0"/>
        <v>2887.8081</v>
      </c>
      <c r="M17" s="31">
        <f t="shared" si="1"/>
        <v>2921.1081</v>
      </c>
    </row>
    <row r="18" ht="14.25" spans="1:13">
      <c r="A18" s="6">
        <v>14</v>
      </c>
      <c r="B18" s="6" t="s">
        <v>69</v>
      </c>
      <c r="C18" s="6" t="s">
        <v>70</v>
      </c>
      <c r="D18" s="6">
        <v>303</v>
      </c>
      <c r="E18" s="6" t="str">
        <f t="shared" si="3"/>
        <v>男</v>
      </c>
      <c r="F18" s="6" t="s">
        <v>71</v>
      </c>
      <c r="G18" s="6" t="s">
        <v>72</v>
      </c>
      <c r="H18" s="6">
        <v>52.63</v>
      </c>
      <c r="I18" s="6">
        <v>31</v>
      </c>
      <c r="J18" s="6">
        <v>1.77</v>
      </c>
      <c r="K18" s="6">
        <v>33.3</v>
      </c>
      <c r="L18" s="6">
        <f t="shared" si="0"/>
        <v>2887.8081</v>
      </c>
      <c r="M18" s="31">
        <f t="shared" si="1"/>
        <v>2921.1081</v>
      </c>
    </row>
    <row r="19" ht="14.25" spans="1:13">
      <c r="A19" s="6">
        <v>15</v>
      </c>
      <c r="B19" s="6" t="s">
        <v>73</v>
      </c>
      <c r="C19" s="6" t="s">
        <v>74</v>
      </c>
      <c r="D19" s="8">
        <v>304</v>
      </c>
      <c r="E19" s="6" t="str">
        <f t="shared" si="3"/>
        <v>女</v>
      </c>
      <c r="F19" s="36" t="s">
        <v>75</v>
      </c>
      <c r="G19" s="6" t="s">
        <v>76</v>
      </c>
      <c r="H19" s="6">
        <v>52.88</v>
      </c>
      <c r="I19" s="6">
        <v>31</v>
      </c>
      <c r="J19" s="6">
        <v>1.77</v>
      </c>
      <c r="K19" s="6">
        <v>33.3</v>
      </c>
      <c r="L19" s="6">
        <f t="shared" si="0"/>
        <v>2901.5256</v>
      </c>
      <c r="M19" s="31">
        <f t="shared" si="1"/>
        <v>2934.8256</v>
      </c>
    </row>
    <row r="20" ht="14.25" spans="1:13">
      <c r="A20" s="6">
        <v>16</v>
      </c>
      <c r="B20" s="6" t="s">
        <v>77</v>
      </c>
      <c r="C20" s="6" t="s">
        <v>78</v>
      </c>
      <c r="D20" s="6">
        <v>306</v>
      </c>
      <c r="E20" s="6" t="str">
        <f t="shared" si="3"/>
        <v>男</v>
      </c>
      <c r="F20" s="6" t="s">
        <v>79</v>
      </c>
      <c r="G20" s="6" t="s">
        <v>80</v>
      </c>
      <c r="H20" s="6">
        <v>52.76</v>
      </c>
      <c r="I20" s="6">
        <v>31</v>
      </c>
      <c r="J20" s="6">
        <v>1.77</v>
      </c>
      <c r="K20" s="6">
        <v>33.3</v>
      </c>
      <c r="L20" s="6">
        <f t="shared" si="0"/>
        <v>2894.9412</v>
      </c>
      <c r="M20" s="31">
        <f t="shared" si="1"/>
        <v>2928.2412</v>
      </c>
    </row>
    <row r="21" ht="14.25" spans="1:13">
      <c r="A21" s="6">
        <v>17</v>
      </c>
      <c r="B21" s="6" t="s">
        <v>81</v>
      </c>
      <c r="C21" s="6" t="s">
        <v>82</v>
      </c>
      <c r="D21" s="6">
        <v>307</v>
      </c>
      <c r="E21" s="6" t="str">
        <f t="shared" si="3"/>
        <v>男</v>
      </c>
      <c r="F21" s="6" t="s">
        <v>83</v>
      </c>
      <c r="G21" s="6" t="s">
        <v>84</v>
      </c>
      <c r="H21" s="6">
        <v>53.64</v>
      </c>
      <c r="I21" s="6">
        <v>31</v>
      </c>
      <c r="J21" s="6">
        <v>1.77</v>
      </c>
      <c r="K21" s="6">
        <v>33.3</v>
      </c>
      <c r="L21" s="6">
        <f t="shared" si="0"/>
        <v>2943.2268</v>
      </c>
      <c r="M21" s="31">
        <f t="shared" si="1"/>
        <v>2976.5268</v>
      </c>
    </row>
    <row r="22" ht="14.25" spans="1:13">
      <c r="A22" s="6">
        <v>18</v>
      </c>
      <c r="B22" s="6" t="s">
        <v>85</v>
      </c>
      <c r="C22" s="6" t="s">
        <v>86</v>
      </c>
      <c r="D22" s="6">
        <v>309</v>
      </c>
      <c r="E22" s="6" t="str">
        <f t="shared" si="3"/>
        <v>女</v>
      </c>
      <c r="F22" s="6" t="s">
        <v>87</v>
      </c>
      <c r="G22" s="6" t="s">
        <v>88</v>
      </c>
      <c r="H22" s="6">
        <v>39.68</v>
      </c>
      <c r="I22" s="6">
        <v>31</v>
      </c>
      <c r="J22" s="6">
        <v>1.77</v>
      </c>
      <c r="K22" s="6">
        <v>33.3</v>
      </c>
      <c r="L22" s="6">
        <f t="shared" si="0"/>
        <v>2177.2416</v>
      </c>
      <c r="M22" s="31">
        <f t="shared" si="1"/>
        <v>2210.5416</v>
      </c>
    </row>
    <row r="23" ht="14.25" spans="1:13">
      <c r="A23" s="6">
        <v>19</v>
      </c>
      <c r="B23" s="6" t="s">
        <v>89</v>
      </c>
      <c r="C23" s="6" t="s">
        <v>90</v>
      </c>
      <c r="D23" s="6">
        <v>310</v>
      </c>
      <c r="E23" s="6" t="s">
        <v>62</v>
      </c>
      <c r="F23" s="6" t="s">
        <v>91</v>
      </c>
      <c r="G23" s="6" t="s">
        <v>19</v>
      </c>
      <c r="H23" s="9">
        <v>40.26</v>
      </c>
      <c r="I23" s="6">
        <v>31</v>
      </c>
      <c r="J23" s="6">
        <v>1.77</v>
      </c>
      <c r="K23" s="6">
        <v>33.3</v>
      </c>
      <c r="L23" s="6">
        <f t="shared" si="0"/>
        <v>2209.0662</v>
      </c>
      <c r="M23" s="31">
        <f t="shared" si="1"/>
        <v>2242.3662</v>
      </c>
    </row>
    <row r="24" ht="14.25" spans="1:13">
      <c r="A24" s="6">
        <v>20</v>
      </c>
      <c r="B24" s="6" t="s">
        <v>92</v>
      </c>
      <c r="C24" s="6" t="s">
        <v>93</v>
      </c>
      <c r="D24" s="6">
        <v>311</v>
      </c>
      <c r="E24" s="6" t="str">
        <f>IF(OR(LEN(F24)=15,LEN(F24)=18),IF(MOD(MID(F24,15,3)*1,2),"男","女"),#N/A)</f>
        <v>女</v>
      </c>
      <c r="F24" s="36" t="s">
        <v>94</v>
      </c>
      <c r="G24" s="6" t="s">
        <v>95</v>
      </c>
      <c r="H24" s="6">
        <v>38.36</v>
      </c>
      <c r="I24" s="6">
        <v>31</v>
      </c>
      <c r="J24" s="6">
        <v>1.77</v>
      </c>
      <c r="K24" s="6">
        <v>33.3</v>
      </c>
      <c r="L24" s="6">
        <f t="shared" si="0"/>
        <v>2104.8132</v>
      </c>
      <c r="M24" s="31">
        <f t="shared" si="1"/>
        <v>2138.1132</v>
      </c>
    </row>
    <row r="25" ht="14.25" spans="1:13">
      <c r="A25" s="6">
        <v>21</v>
      </c>
      <c r="B25" s="6" t="s">
        <v>96</v>
      </c>
      <c r="C25" s="6" t="s">
        <v>97</v>
      </c>
      <c r="D25" s="6">
        <v>312</v>
      </c>
      <c r="E25" s="6" t="s">
        <v>62</v>
      </c>
      <c r="F25" s="6" t="s">
        <v>98</v>
      </c>
      <c r="G25" s="6" t="s">
        <v>99</v>
      </c>
      <c r="H25" s="6">
        <v>40.06</v>
      </c>
      <c r="I25" s="6">
        <v>31</v>
      </c>
      <c r="J25" s="6">
        <v>1.77</v>
      </c>
      <c r="K25" s="6">
        <v>33.3</v>
      </c>
      <c r="L25" s="6">
        <f t="shared" si="0"/>
        <v>2198.0922</v>
      </c>
      <c r="M25" s="31">
        <f t="shared" si="1"/>
        <v>2231.3922</v>
      </c>
    </row>
    <row r="26" ht="14.25" spans="1:13">
      <c r="A26" s="6">
        <v>22</v>
      </c>
      <c r="B26" s="6" t="s">
        <v>100</v>
      </c>
      <c r="C26" s="6" t="s">
        <v>101</v>
      </c>
      <c r="D26" s="6">
        <v>313</v>
      </c>
      <c r="E26" s="6" t="s">
        <v>62</v>
      </c>
      <c r="F26" s="6" t="s">
        <v>102</v>
      </c>
      <c r="G26" s="6" t="s">
        <v>103</v>
      </c>
      <c r="H26" s="6">
        <v>39.02</v>
      </c>
      <c r="I26" s="6">
        <v>31</v>
      </c>
      <c r="J26" s="6">
        <v>1.77</v>
      </c>
      <c r="K26" s="6">
        <v>33.3</v>
      </c>
      <c r="L26" s="6">
        <f t="shared" si="0"/>
        <v>2141.0274</v>
      </c>
      <c r="M26" s="31">
        <f t="shared" si="1"/>
        <v>2174.3274</v>
      </c>
    </row>
    <row r="27" ht="14.25" spans="1:13">
      <c r="A27" s="6">
        <v>23</v>
      </c>
      <c r="B27" s="6" t="s">
        <v>104</v>
      </c>
      <c r="C27" s="6" t="s">
        <v>105</v>
      </c>
      <c r="D27" s="6">
        <v>314</v>
      </c>
      <c r="E27" s="6" t="s">
        <v>62</v>
      </c>
      <c r="F27" s="6" t="s">
        <v>106</v>
      </c>
      <c r="G27" s="6" t="s">
        <v>107</v>
      </c>
      <c r="H27" s="6">
        <v>38.93</v>
      </c>
      <c r="I27" s="6">
        <v>31</v>
      </c>
      <c r="J27" s="6">
        <v>1.77</v>
      </c>
      <c r="K27" s="6">
        <v>33.3</v>
      </c>
      <c r="L27" s="6">
        <f t="shared" si="0"/>
        <v>2136.0891</v>
      </c>
      <c r="M27" s="31">
        <f t="shared" si="1"/>
        <v>2169.3891</v>
      </c>
    </row>
    <row r="28" ht="14.25" spans="1:13">
      <c r="A28" s="6">
        <v>24</v>
      </c>
      <c r="B28" s="6" t="s">
        <v>108</v>
      </c>
      <c r="C28" s="6" t="s">
        <v>109</v>
      </c>
      <c r="D28" s="8">
        <v>315</v>
      </c>
      <c r="E28" s="6" t="s">
        <v>17</v>
      </c>
      <c r="F28" s="6" t="s">
        <v>110</v>
      </c>
      <c r="G28" s="6" t="s">
        <v>111</v>
      </c>
      <c r="H28" s="6">
        <v>39.15</v>
      </c>
      <c r="I28" s="6">
        <v>31</v>
      </c>
      <c r="J28" s="6">
        <v>1.77</v>
      </c>
      <c r="K28" s="6">
        <v>33.3</v>
      </c>
      <c r="L28" s="6">
        <f t="shared" si="0"/>
        <v>2148.1605</v>
      </c>
      <c r="M28" s="31">
        <f t="shared" si="1"/>
        <v>2181.4605</v>
      </c>
    </row>
    <row r="29" ht="14.25" spans="1:13">
      <c r="A29" s="6">
        <v>25</v>
      </c>
      <c r="B29" s="6" t="s">
        <v>112</v>
      </c>
      <c r="C29" s="6" t="s">
        <v>113</v>
      </c>
      <c r="D29" s="6">
        <v>316</v>
      </c>
      <c r="E29" s="6" t="s">
        <v>62</v>
      </c>
      <c r="F29" s="6" t="s">
        <v>114</v>
      </c>
      <c r="G29" s="6" t="s">
        <v>115</v>
      </c>
      <c r="H29" s="6">
        <v>38.55</v>
      </c>
      <c r="I29" s="6">
        <v>31</v>
      </c>
      <c r="J29" s="6">
        <v>1.77</v>
      </c>
      <c r="K29" s="6">
        <v>33.3</v>
      </c>
      <c r="L29" s="6">
        <f t="shared" si="0"/>
        <v>2115.2385</v>
      </c>
      <c r="M29" s="31">
        <f t="shared" si="1"/>
        <v>2148.5385</v>
      </c>
    </row>
    <row r="30" ht="14.25" spans="1:13">
      <c r="A30" s="6">
        <v>26</v>
      </c>
      <c r="B30" s="6" t="s">
        <v>116</v>
      </c>
      <c r="C30" s="6" t="s">
        <v>117</v>
      </c>
      <c r="D30" s="6">
        <v>331</v>
      </c>
      <c r="E30" s="6" t="str">
        <f t="shared" ref="E30:E36" si="4">IF(OR(LEN(F30)=15,LEN(F30)=18),IF(MOD(MID(F30,15,3)*1,2),"男","女"),#N/A)</f>
        <v>男</v>
      </c>
      <c r="F30" s="36" t="s">
        <v>118</v>
      </c>
      <c r="G30" s="6" t="s">
        <v>119</v>
      </c>
      <c r="H30" s="6">
        <v>41.2</v>
      </c>
      <c r="I30" s="6">
        <v>31</v>
      </c>
      <c r="J30" s="6">
        <v>1.77</v>
      </c>
      <c r="K30" s="6">
        <v>33.3</v>
      </c>
      <c r="L30" s="6">
        <f t="shared" si="0"/>
        <v>2260.644</v>
      </c>
      <c r="M30" s="31">
        <f t="shared" si="1"/>
        <v>2293.944</v>
      </c>
    </row>
    <row r="31" ht="14.25" spans="1:13">
      <c r="A31" s="6">
        <v>27</v>
      </c>
      <c r="B31" s="6" t="s">
        <v>120</v>
      </c>
      <c r="C31" s="6" t="s">
        <v>121</v>
      </c>
      <c r="D31" s="6">
        <v>332</v>
      </c>
      <c r="E31" s="6" t="s">
        <v>17</v>
      </c>
      <c r="F31" s="6" t="s">
        <v>122</v>
      </c>
      <c r="G31" s="6" t="s">
        <v>123</v>
      </c>
      <c r="H31" s="6">
        <v>40.71</v>
      </c>
      <c r="I31" s="6">
        <v>31</v>
      </c>
      <c r="J31" s="6">
        <v>1.77</v>
      </c>
      <c r="K31" s="6">
        <v>33.3</v>
      </c>
      <c r="L31" s="6">
        <f t="shared" si="0"/>
        <v>2233.7577</v>
      </c>
      <c r="M31" s="31">
        <f t="shared" si="1"/>
        <v>2267.0577</v>
      </c>
    </row>
    <row r="32" ht="14.25" spans="1:13">
      <c r="A32" s="6">
        <v>28</v>
      </c>
      <c r="B32" s="6" t="s">
        <v>124</v>
      </c>
      <c r="C32" s="6" t="s">
        <v>125</v>
      </c>
      <c r="D32" s="6">
        <v>333</v>
      </c>
      <c r="E32" s="6" t="str">
        <f t="shared" si="4"/>
        <v>男</v>
      </c>
      <c r="F32" s="36" t="s">
        <v>126</v>
      </c>
      <c r="G32" s="6" t="s">
        <v>127</v>
      </c>
      <c r="H32" s="6">
        <v>30.33</v>
      </c>
      <c r="I32" s="6">
        <v>11</v>
      </c>
      <c r="J32" s="6">
        <v>1.77</v>
      </c>
      <c r="K32" s="6">
        <v>11.6</v>
      </c>
      <c r="L32" s="6">
        <f t="shared" si="0"/>
        <v>590.5251</v>
      </c>
      <c r="M32" s="31">
        <f t="shared" si="1"/>
        <v>602.1251</v>
      </c>
    </row>
    <row r="33" ht="14.25" spans="1:13">
      <c r="A33" s="6">
        <v>29</v>
      </c>
      <c r="B33" s="6" t="s">
        <v>128</v>
      </c>
      <c r="C33" s="6" t="s">
        <v>129</v>
      </c>
      <c r="D33" s="6">
        <v>402</v>
      </c>
      <c r="E33" s="6" t="s">
        <v>17</v>
      </c>
      <c r="F33" s="6" t="s">
        <v>130</v>
      </c>
      <c r="G33" s="6" t="s">
        <v>131</v>
      </c>
      <c r="H33" s="6">
        <v>39.91</v>
      </c>
      <c r="I33" s="6">
        <v>31</v>
      </c>
      <c r="J33" s="6">
        <v>1.77</v>
      </c>
      <c r="K33" s="6">
        <v>33.3</v>
      </c>
      <c r="L33" s="6">
        <f t="shared" si="0"/>
        <v>2189.8617</v>
      </c>
      <c r="M33" s="31">
        <f t="shared" si="1"/>
        <v>2223.1617</v>
      </c>
    </row>
    <row r="34" ht="14.25" spans="1:13">
      <c r="A34" s="6">
        <v>30</v>
      </c>
      <c r="B34" s="6" t="s">
        <v>132</v>
      </c>
      <c r="C34" s="6" t="s">
        <v>133</v>
      </c>
      <c r="D34" s="6">
        <v>404</v>
      </c>
      <c r="E34" s="6" t="str">
        <f t="shared" si="4"/>
        <v>男</v>
      </c>
      <c r="F34" s="6" t="s">
        <v>134</v>
      </c>
      <c r="G34" s="6" t="s">
        <v>135</v>
      </c>
      <c r="H34" s="6">
        <v>39.91</v>
      </c>
      <c r="I34" s="6">
        <v>31</v>
      </c>
      <c r="J34" s="6">
        <v>1.77</v>
      </c>
      <c r="K34" s="6">
        <v>33.3</v>
      </c>
      <c r="L34" s="6">
        <f t="shared" si="0"/>
        <v>2189.8617</v>
      </c>
      <c r="M34" s="31">
        <f t="shared" si="1"/>
        <v>2223.1617</v>
      </c>
    </row>
    <row r="35" ht="14.25" spans="1:13">
      <c r="A35" s="6">
        <v>31</v>
      </c>
      <c r="B35" s="6" t="s">
        <v>136</v>
      </c>
      <c r="C35" s="6" t="s">
        <v>137</v>
      </c>
      <c r="D35" s="8">
        <v>405</v>
      </c>
      <c r="E35" s="6" t="str">
        <f t="shared" si="4"/>
        <v>男</v>
      </c>
      <c r="F35" s="36" t="s">
        <v>138</v>
      </c>
      <c r="G35" s="6" t="s">
        <v>35</v>
      </c>
      <c r="H35" s="6">
        <v>39.91</v>
      </c>
      <c r="I35" s="6">
        <v>31</v>
      </c>
      <c r="J35" s="6">
        <v>1.77</v>
      </c>
      <c r="K35" s="6">
        <v>33.3</v>
      </c>
      <c r="L35" s="6">
        <f t="shared" si="0"/>
        <v>2189.8617</v>
      </c>
      <c r="M35" s="31">
        <f t="shared" si="1"/>
        <v>2223.1617</v>
      </c>
    </row>
    <row r="36" ht="14.25" spans="1:13">
      <c r="A36" s="6">
        <v>32</v>
      </c>
      <c r="B36" s="6" t="s">
        <v>139</v>
      </c>
      <c r="C36" s="6" t="s">
        <v>140</v>
      </c>
      <c r="D36" s="6">
        <v>407</v>
      </c>
      <c r="E36" s="6" t="str">
        <f t="shared" si="4"/>
        <v>女</v>
      </c>
      <c r="F36" s="36" t="s">
        <v>141</v>
      </c>
      <c r="G36" s="6" t="s">
        <v>76</v>
      </c>
      <c r="H36" s="6">
        <v>39.91</v>
      </c>
      <c r="I36" s="6">
        <v>31</v>
      </c>
      <c r="J36" s="6">
        <v>1.77</v>
      </c>
      <c r="K36" s="6">
        <v>33.3</v>
      </c>
      <c r="L36" s="6">
        <f t="shared" si="0"/>
        <v>2189.8617</v>
      </c>
      <c r="M36" s="31">
        <f t="shared" si="1"/>
        <v>2223.1617</v>
      </c>
    </row>
    <row r="37" ht="14.25" spans="1:13">
      <c r="A37" s="6">
        <v>33</v>
      </c>
      <c r="B37" s="6" t="s">
        <v>142</v>
      </c>
      <c r="C37" s="6" t="s">
        <v>143</v>
      </c>
      <c r="D37" s="6">
        <v>408</v>
      </c>
      <c r="E37" s="6" t="s">
        <v>62</v>
      </c>
      <c r="F37" s="36" t="s">
        <v>144</v>
      </c>
      <c r="G37" s="6" t="s">
        <v>145</v>
      </c>
      <c r="H37" s="6">
        <v>53.44</v>
      </c>
      <c r="I37" s="6">
        <v>31</v>
      </c>
      <c r="J37" s="6">
        <v>1.77</v>
      </c>
      <c r="K37" s="6">
        <v>33.3</v>
      </c>
      <c r="L37" s="6">
        <f t="shared" si="0"/>
        <v>2932.2528</v>
      </c>
      <c r="M37" s="31">
        <f t="shared" si="1"/>
        <v>2965.5528</v>
      </c>
    </row>
    <row r="38" ht="14.25" spans="1:13">
      <c r="A38" s="6">
        <v>34</v>
      </c>
      <c r="B38" s="6" t="s">
        <v>146</v>
      </c>
      <c r="C38" s="6" t="s">
        <v>147</v>
      </c>
      <c r="D38" s="6">
        <v>410</v>
      </c>
      <c r="E38" s="6" t="str">
        <f t="shared" ref="E38:E50" si="5">IF(OR(LEN(F38)=15,LEN(F38)=18),IF(MOD(MID(F38,15,3)*1,2),"男","女"),#N/A)</f>
        <v>男</v>
      </c>
      <c r="F38" s="36" t="s">
        <v>148</v>
      </c>
      <c r="G38" s="6" t="s">
        <v>35</v>
      </c>
      <c r="H38" s="6">
        <v>53.05</v>
      </c>
      <c r="I38" s="6">
        <v>31</v>
      </c>
      <c r="J38" s="6">
        <v>1.77</v>
      </c>
      <c r="K38" s="6">
        <v>33.3</v>
      </c>
      <c r="L38" s="6">
        <f t="shared" si="0"/>
        <v>2910.8535</v>
      </c>
      <c r="M38" s="31">
        <f t="shared" si="1"/>
        <v>2944.1535</v>
      </c>
    </row>
    <row r="39" ht="14.25" spans="1:13">
      <c r="A39" s="6">
        <v>35</v>
      </c>
      <c r="B39" s="6" t="s">
        <v>149</v>
      </c>
      <c r="C39" s="6" t="s">
        <v>150</v>
      </c>
      <c r="D39" s="6">
        <v>411</v>
      </c>
      <c r="E39" s="6" t="str">
        <f t="shared" si="5"/>
        <v>男</v>
      </c>
      <c r="F39" s="36" t="s">
        <v>151</v>
      </c>
      <c r="G39" s="6" t="s">
        <v>152</v>
      </c>
      <c r="H39" s="6">
        <v>53.31</v>
      </c>
      <c r="I39" s="6">
        <v>31</v>
      </c>
      <c r="J39" s="6">
        <v>1.77</v>
      </c>
      <c r="K39" s="6">
        <v>33.3</v>
      </c>
      <c r="L39" s="6">
        <f t="shared" si="0"/>
        <v>2925.1197</v>
      </c>
      <c r="M39" s="31">
        <f t="shared" si="1"/>
        <v>2958.4197</v>
      </c>
    </row>
    <row r="40" ht="14.25" spans="1:13">
      <c r="A40" s="6">
        <v>36</v>
      </c>
      <c r="B40" s="6" t="s">
        <v>153</v>
      </c>
      <c r="C40" s="6" t="s">
        <v>154</v>
      </c>
      <c r="D40" s="6">
        <v>412</v>
      </c>
      <c r="E40" s="6" t="str">
        <f t="shared" si="5"/>
        <v>女</v>
      </c>
      <c r="F40" s="36" t="s">
        <v>155</v>
      </c>
      <c r="G40" s="6" t="s">
        <v>35</v>
      </c>
      <c r="H40" s="6">
        <v>53.05</v>
      </c>
      <c r="I40" s="6">
        <v>31</v>
      </c>
      <c r="J40" s="6">
        <v>1.77</v>
      </c>
      <c r="K40" s="6">
        <v>33.3</v>
      </c>
      <c r="L40" s="6">
        <f t="shared" si="0"/>
        <v>2910.8535</v>
      </c>
      <c r="M40" s="31">
        <f t="shared" si="1"/>
        <v>2944.1535</v>
      </c>
    </row>
    <row r="41" ht="14.25" spans="1:13">
      <c r="A41" s="6">
        <v>37</v>
      </c>
      <c r="B41" s="6" t="s">
        <v>156</v>
      </c>
      <c r="C41" s="6" t="s">
        <v>157</v>
      </c>
      <c r="D41" s="6">
        <v>413</v>
      </c>
      <c r="E41" s="6" t="str">
        <f t="shared" si="5"/>
        <v>女</v>
      </c>
      <c r="F41" s="6" t="s">
        <v>158</v>
      </c>
      <c r="G41" s="6" t="s">
        <v>159</v>
      </c>
      <c r="H41" s="6">
        <v>53.18</v>
      </c>
      <c r="I41" s="6">
        <v>31</v>
      </c>
      <c r="J41" s="6">
        <v>1.77</v>
      </c>
      <c r="K41" s="6">
        <v>33.3</v>
      </c>
      <c r="L41" s="6">
        <f t="shared" si="0"/>
        <v>2917.9866</v>
      </c>
      <c r="M41" s="31">
        <f t="shared" si="1"/>
        <v>2951.2866</v>
      </c>
    </row>
    <row r="42" ht="14.25" spans="1:13">
      <c r="A42" s="6">
        <v>38</v>
      </c>
      <c r="B42" s="6" t="s">
        <v>160</v>
      </c>
      <c r="C42" s="6" t="s">
        <v>161</v>
      </c>
      <c r="D42" s="6">
        <v>418</v>
      </c>
      <c r="E42" s="6" t="str">
        <f t="shared" si="5"/>
        <v>女</v>
      </c>
      <c r="F42" s="6" t="s">
        <v>162</v>
      </c>
      <c r="G42" s="6" t="s">
        <v>163</v>
      </c>
      <c r="H42" s="6">
        <v>53.31</v>
      </c>
      <c r="I42" s="6">
        <v>31</v>
      </c>
      <c r="J42" s="6">
        <v>1.77</v>
      </c>
      <c r="K42" s="6">
        <v>33.3</v>
      </c>
      <c r="L42" s="6">
        <f t="shared" si="0"/>
        <v>2925.1197</v>
      </c>
      <c r="M42" s="31">
        <f t="shared" si="1"/>
        <v>2958.4197</v>
      </c>
    </row>
    <row r="43" ht="14.25" spans="1:13">
      <c r="A43" s="6">
        <v>39</v>
      </c>
      <c r="B43" s="6" t="s">
        <v>164</v>
      </c>
      <c r="C43" s="6" t="s">
        <v>165</v>
      </c>
      <c r="D43" s="8">
        <v>419</v>
      </c>
      <c r="E43" s="6" t="str">
        <f t="shared" si="5"/>
        <v>女</v>
      </c>
      <c r="F43" s="36" t="s">
        <v>166</v>
      </c>
      <c r="G43" s="6" t="s">
        <v>35</v>
      </c>
      <c r="H43" s="6">
        <v>53.31</v>
      </c>
      <c r="I43" s="6">
        <v>31</v>
      </c>
      <c r="J43" s="6">
        <v>1.77</v>
      </c>
      <c r="K43" s="6">
        <v>33.3</v>
      </c>
      <c r="L43" s="6">
        <f t="shared" si="0"/>
        <v>2925.1197</v>
      </c>
      <c r="M43" s="31">
        <f t="shared" si="1"/>
        <v>2958.4197</v>
      </c>
    </row>
    <row r="44" ht="14.25" spans="1:13">
      <c r="A44" s="6">
        <v>40</v>
      </c>
      <c r="B44" s="6" t="s">
        <v>167</v>
      </c>
      <c r="C44" s="6" t="s">
        <v>168</v>
      </c>
      <c r="D44" s="8">
        <v>423</v>
      </c>
      <c r="E44" s="6" t="str">
        <f t="shared" si="5"/>
        <v>男</v>
      </c>
      <c r="F44" s="6" t="s">
        <v>169</v>
      </c>
      <c r="G44" s="6" t="s">
        <v>170</v>
      </c>
      <c r="H44" s="6">
        <v>40.29</v>
      </c>
      <c r="I44" s="6">
        <v>31</v>
      </c>
      <c r="J44" s="6">
        <v>1.77</v>
      </c>
      <c r="K44" s="6">
        <v>33.3</v>
      </c>
      <c r="L44" s="6">
        <f t="shared" si="0"/>
        <v>2210.7123</v>
      </c>
      <c r="M44" s="31">
        <f t="shared" si="1"/>
        <v>2244.0123</v>
      </c>
    </row>
    <row r="45" ht="14.25" spans="1:13">
      <c r="A45" s="6">
        <v>41</v>
      </c>
      <c r="B45" s="6" t="s">
        <v>171</v>
      </c>
      <c r="C45" s="6" t="s">
        <v>172</v>
      </c>
      <c r="D45" s="6">
        <v>424</v>
      </c>
      <c r="E45" s="6" t="str">
        <f t="shared" si="5"/>
        <v>男</v>
      </c>
      <c r="F45" s="6" t="s">
        <v>173</v>
      </c>
      <c r="G45" s="6" t="s">
        <v>174</v>
      </c>
      <c r="H45" s="6">
        <v>40.48</v>
      </c>
      <c r="I45" s="6">
        <v>31</v>
      </c>
      <c r="J45" s="6">
        <v>1.77</v>
      </c>
      <c r="K45" s="6">
        <v>33.3</v>
      </c>
      <c r="L45" s="6">
        <f t="shared" si="0"/>
        <v>2221.1376</v>
      </c>
      <c r="M45" s="31">
        <f t="shared" si="1"/>
        <v>2254.4376</v>
      </c>
    </row>
    <row r="46" ht="14.25" spans="1:13">
      <c r="A46" s="6">
        <v>42</v>
      </c>
      <c r="B46" s="6" t="s">
        <v>175</v>
      </c>
      <c r="C46" s="6" t="s">
        <v>176</v>
      </c>
      <c r="D46" s="6">
        <v>425</v>
      </c>
      <c r="E46" s="6" t="str">
        <f t="shared" si="5"/>
        <v>男</v>
      </c>
      <c r="F46" s="6" t="s">
        <v>177</v>
      </c>
      <c r="G46" s="6" t="s">
        <v>178</v>
      </c>
      <c r="H46" s="6">
        <v>39.81</v>
      </c>
      <c r="I46" s="6">
        <v>31</v>
      </c>
      <c r="J46" s="6">
        <v>1.77</v>
      </c>
      <c r="K46" s="6">
        <v>33.3</v>
      </c>
      <c r="L46" s="6">
        <f t="shared" si="0"/>
        <v>2184.3747</v>
      </c>
      <c r="M46" s="31">
        <f t="shared" si="1"/>
        <v>2217.6747</v>
      </c>
    </row>
    <row r="47" ht="14.25" spans="1:13">
      <c r="A47" s="6">
        <v>43</v>
      </c>
      <c r="B47" s="6" t="s">
        <v>179</v>
      </c>
      <c r="C47" s="6" t="s">
        <v>180</v>
      </c>
      <c r="D47" s="8">
        <v>426</v>
      </c>
      <c r="E47" s="6" t="str">
        <f t="shared" si="5"/>
        <v>男</v>
      </c>
      <c r="F47" s="6" t="s">
        <v>181</v>
      </c>
      <c r="G47" s="6" t="s">
        <v>76</v>
      </c>
      <c r="H47" s="6">
        <v>39.62</v>
      </c>
      <c r="I47" s="6">
        <v>31</v>
      </c>
      <c r="J47" s="6">
        <v>1.77</v>
      </c>
      <c r="K47" s="6">
        <v>33.3</v>
      </c>
      <c r="L47" s="6">
        <f t="shared" si="0"/>
        <v>2173.9494</v>
      </c>
      <c r="M47" s="31">
        <f t="shared" si="1"/>
        <v>2207.2494</v>
      </c>
    </row>
    <row r="48" ht="14.25" spans="1:13">
      <c r="A48" s="6">
        <v>44</v>
      </c>
      <c r="B48" s="6" t="s">
        <v>182</v>
      </c>
      <c r="C48" s="6" t="s">
        <v>183</v>
      </c>
      <c r="D48" s="6">
        <v>427</v>
      </c>
      <c r="E48" s="6" t="str">
        <f t="shared" si="5"/>
        <v>男</v>
      </c>
      <c r="F48" s="36" t="s">
        <v>184</v>
      </c>
      <c r="G48" s="6" t="s">
        <v>185</v>
      </c>
      <c r="H48" s="6">
        <v>39.91</v>
      </c>
      <c r="I48" s="6">
        <v>31</v>
      </c>
      <c r="J48" s="6">
        <v>1.77</v>
      </c>
      <c r="K48" s="6">
        <v>33.3</v>
      </c>
      <c r="L48" s="6">
        <f t="shared" si="0"/>
        <v>2189.8617</v>
      </c>
      <c r="M48" s="31">
        <f t="shared" si="1"/>
        <v>2223.1617</v>
      </c>
    </row>
    <row r="49" ht="14.25" spans="1:13">
      <c r="A49" s="6">
        <v>45</v>
      </c>
      <c r="B49" s="6" t="s">
        <v>186</v>
      </c>
      <c r="C49" s="6" t="s">
        <v>187</v>
      </c>
      <c r="D49" s="6">
        <v>428</v>
      </c>
      <c r="E49" s="6" t="str">
        <f t="shared" si="5"/>
        <v>男</v>
      </c>
      <c r="F49" s="6" t="s">
        <v>188</v>
      </c>
      <c r="G49" s="6" t="s">
        <v>189</v>
      </c>
      <c r="H49" s="6">
        <v>39.81</v>
      </c>
      <c r="I49" s="6">
        <v>31</v>
      </c>
      <c r="J49" s="6">
        <v>1.77</v>
      </c>
      <c r="K49" s="6">
        <v>33.3</v>
      </c>
      <c r="L49" s="6">
        <f t="shared" si="0"/>
        <v>2184.3747</v>
      </c>
      <c r="M49" s="31">
        <f t="shared" si="1"/>
        <v>2217.6747</v>
      </c>
    </row>
    <row r="50" ht="14.25" spans="1:13">
      <c r="A50" s="6">
        <v>46</v>
      </c>
      <c r="B50" s="6" t="s">
        <v>190</v>
      </c>
      <c r="C50" s="6" t="s">
        <v>191</v>
      </c>
      <c r="D50" s="6">
        <v>430</v>
      </c>
      <c r="E50" s="6" t="str">
        <f t="shared" si="5"/>
        <v>女</v>
      </c>
      <c r="F50" s="36" t="s">
        <v>192</v>
      </c>
      <c r="G50" s="6" t="s">
        <v>193</v>
      </c>
      <c r="H50" s="6">
        <v>30.82</v>
      </c>
      <c r="I50" s="6">
        <v>31</v>
      </c>
      <c r="J50" s="6">
        <v>1.77</v>
      </c>
      <c r="K50" s="6">
        <v>33.3</v>
      </c>
      <c r="L50" s="6">
        <f t="shared" si="0"/>
        <v>1691.0934</v>
      </c>
      <c r="M50" s="31">
        <f t="shared" si="1"/>
        <v>1724.3934</v>
      </c>
    </row>
    <row r="51" ht="14.25" spans="1:13">
      <c r="A51" s="10"/>
      <c r="B51" s="11" t="s">
        <v>194</v>
      </c>
      <c r="C51" s="12" t="s">
        <v>195</v>
      </c>
      <c r="D51" s="12"/>
      <c r="E51" s="6"/>
      <c r="F51" s="13"/>
      <c r="G51" s="12"/>
      <c r="H51" s="9">
        <v>41.46</v>
      </c>
      <c r="I51" s="6">
        <v>31</v>
      </c>
      <c r="J51" s="6">
        <v>1.77</v>
      </c>
      <c r="K51" s="6"/>
      <c r="L51" s="6">
        <f t="shared" si="0"/>
        <v>2274.9102</v>
      </c>
      <c r="M51" s="31">
        <f t="shared" si="1"/>
        <v>2274.9102</v>
      </c>
    </row>
    <row r="52" ht="14.25" spans="1:13">
      <c r="A52" s="14"/>
      <c r="B52" s="15"/>
      <c r="C52" s="12" t="s">
        <v>196</v>
      </c>
      <c r="D52" s="12"/>
      <c r="E52" s="6"/>
      <c r="F52" s="13"/>
      <c r="G52" s="12"/>
      <c r="H52" s="9">
        <v>214.79</v>
      </c>
      <c r="I52" s="6">
        <v>31</v>
      </c>
      <c r="J52" s="6">
        <v>1.77</v>
      </c>
      <c r="K52" s="6"/>
      <c r="L52" s="6">
        <f t="shared" si="0"/>
        <v>11785.5273</v>
      </c>
      <c r="M52" s="31">
        <f t="shared" si="1"/>
        <v>11785.5273</v>
      </c>
    </row>
    <row r="53" ht="14.25" spans="1:13">
      <c r="A53" s="14"/>
      <c r="B53" s="15"/>
      <c r="C53" s="12" t="s">
        <v>197</v>
      </c>
      <c r="D53" s="12"/>
      <c r="E53" s="6"/>
      <c r="F53" s="13"/>
      <c r="G53" s="12"/>
      <c r="H53" s="9">
        <v>85.71</v>
      </c>
      <c r="I53" s="6">
        <v>31</v>
      </c>
      <c r="J53" s="6">
        <v>1.77</v>
      </c>
      <c r="K53" s="6"/>
      <c r="L53" s="6">
        <f t="shared" si="0"/>
        <v>4702.9077</v>
      </c>
      <c r="M53" s="31">
        <f t="shared" si="1"/>
        <v>4702.9077</v>
      </c>
    </row>
    <row r="54" ht="14.25" spans="1:13">
      <c r="A54" s="14"/>
      <c r="B54" s="16"/>
      <c r="C54" s="12" t="s">
        <v>198</v>
      </c>
      <c r="D54" s="12"/>
      <c r="E54" s="6"/>
      <c r="F54" s="13"/>
      <c r="G54" s="12"/>
      <c r="H54" s="9">
        <v>78.87</v>
      </c>
      <c r="I54" s="6">
        <v>31</v>
      </c>
      <c r="J54" s="6">
        <v>1.77</v>
      </c>
      <c r="K54" s="6"/>
      <c r="L54" s="6">
        <f t="shared" si="0"/>
        <v>4327.5969</v>
      </c>
      <c r="M54" s="31">
        <f t="shared" si="1"/>
        <v>4327.5969</v>
      </c>
    </row>
    <row r="55" ht="14.25" spans="1:13">
      <c r="A55" s="34" t="s">
        <v>199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ht="14.25" spans="1:13">
      <c r="A56" s="19" t="s">
        <v>200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>
      <c r="A57" s="3" t="s">
        <v>201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</sheetData>
  <mergeCells count="18">
    <mergeCell ref="A1:M1"/>
    <mergeCell ref="A55:M55"/>
    <mergeCell ref="A56:M56"/>
    <mergeCell ref="A2:A4"/>
    <mergeCell ref="A51:A53"/>
    <mergeCell ref="B2:B4"/>
    <mergeCell ref="B51:B54"/>
    <mergeCell ref="C2:C4"/>
    <mergeCell ref="D2:D4"/>
    <mergeCell ref="E2:E4"/>
    <mergeCell ref="F2:F4"/>
    <mergeCell ref="G2:G4"/>
    <mergeCell ref="H2:H4"/>
    <mergeCell ref="I2:I4"/>
    <mergeCell ref="J2:J4"/>
    <mergeCell ref="M2:M4"/>
    <mergeCell ref="K2:L3"/>
    <mergeCell ref="A57:M5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selection activeCell="O6" sqref="O6"/>
    </sheetView>
  </sheetViews>
  <sheetFormatPr defaultColWidth="9" defaultRowHeight="13.5"/>
  <cols>
    <col min="3" max="3" width="29.125" customWidth="1"/>
    <col min="6" max="6" width="21.875" customWidth="1"/>
    <col min="7" max="7" width="28.25" customWidth="1"/>
  </cols>
  <sheetData>
    <row r="1" ht="27" spans="1:13">
      <c r="A1" s="1" t="s">
        <v>202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1" t="s">
        <v>9</v>
      </c>
      <c r="J2" s="22" t="s">
        <v>10</v>
      </c>
      <c r="K2" s="3" t="s">
        <v>11</v>
      </c>
      <c r="L2" s="23"/>
      <c r="M2" s="24" t="s">
        <v>12</v>
      </c>
    </row>
    <row r="3" spans="1:13">
      <c r="A3" s="4"/>
      <c r="B3" s="4"/>
      <c r="C3" s="4"/>
      <c r="D3" s="4"/>
      <c r="E3" s="4"/>
      <c r="F3" s="4"/>
      <c r="G3" s="4"/>
      <c r="H3" s="3"/>
      <c r="I3" s="25"/>
      <c r="J3" s="26"/>
      <c r="K3" s="3"/>
      <c r="L3" s="23"/>
      <c r="M3" s="24"/>
    </row>
    <row r="4" ht="18.75" spans="1:13">
      <c r="A4" s="5"/>
      <c r="B4" s="5"/>
      <c r="C4" s="5"/>
      <c r="D4" s="5"/>
      <c r="E4" s="5"/>
      <c r="F4" s="5"/>
      <c r="G4" s="5"/>
      <c r="H4" s="3"/>
      <c r="I4" s="27"/>
      <c r="J4" s="28"/>
      <c r="K4" s="3" t="s">
        <v>13</v>
      </c>
      <c r="L4" s="29" t="s">
        <v>14</v>
      </c>
      <c r="M4" s="24"/>
    </row>
    <row r="5" ht="14.25" spans="1:13">
      <c r="A5" s="6">
        <v>1</v>
      </c>
      <c r="B5" s="6" t="s">
        <v>15</v>
      </c>
      <c r="C5" s="6" t="s">
        <v>16</v>
      </c>
      <c r="D5" s="6">
        <v>203</v>
      </c>
      <c r="E5" s="6" t="s">
        <v>17</v>
      </c>
      <c r="F5" s="6" t="s">
        <v>18</v>
      </c>
      <c r="G5" s="6" t="s">
        <v>19</v>
      </c>
      <c r="H5" s="7">
        <v>53.31</v>
      </c>
      <c r="I5" s="6">
        <v>30</v>
      </c>
      <c r="J5" s="6">
        <v>1.77</v>
      </c>
      <c r="K5" s="6">
        <v>33.3</v>
      </c>
      <c r="L5" s="30">
        <f t="shared" ref="L5:L55" si="0">PRODUCT(H5,I5,J5)</f>
        <v>2830.761</v>
      </c>
      <c r="M5" s="31">
        <f t="shared" ref="M5:M55" si="1">SUM(K5:L5)</f>
        <v>2864.061</v>
      </c>
    </row>
    <row r="6" ht="14.25" spans="1:13">
      <c r="A6" s="6">
        <v>2</v>
      </c>
      <c r="B6" s="6" t="s">
        <v>20</v>
      </c>
      <c r="C6" s="6" t="s">
        <v>21</v>
      </c>
      <c r="D6" s="8">
        <v>204</v>
      </c>
      <c r="E6" s="6" t="s">
        <v>17</v>
      </c>
      <c r="F6" s="6" t="s">
        <v>22</v>
      </c>
      <c r="G6" s="6" t="s">
        <v>23</v>
      </c>
      <c r="H6" s="6">
        <v>53.7</v>
      </c>
      <c r="I6" s="6">
        <v>30</v>
      </c>
      <c r="J6" s="6">
        <v>1.77</v>
      </c>
      <c r="K6" s="6">
        <v>33.3</v>
      </c>
      <c r="L6" s="30">
        <f t="shared" si="0"/>
        <v>2851.47</v>
      </c>
      <c r="M6" s="31">
        <f t="shared" si="1"/>
        <v>2884.77</v>
      </c>
    </row>
    <row r="7" ht="14.25" spans="1:13">
      <c r="A7" s="6">
        <v>3</v>
      </c>
      <c r="B7" s="6" t="s">
        <v>24</v>
      </c>
      <c r="C7" s="6" t="s">
        <v>25</v>
      </c>
      <c r="D7" s="8">
        <v>205</v>
      </c>
      <c r="E7" s="6" t="str">
        <f t="shared" ref="E7:E11" si="2">IF(OR(LEN(F7)=15,LEN(F7)=18),IF(MOD(MID(F7,15,3)*1,2),"男","女"),#N/A)</f>
        <v>男</v>
      </c>
      <c r="F7" s="36" t="s">
        <v>26</v>
      </c>
      <c r="G7" s="6" t="s">
        <v>27</v>
      </c>
      <c r="H7" s="6">
        <v>53.83</v>
      </c>
      <c r="I7" s="6">
        <v>30</v>
      </c>
      <c r="J7" s="6">
        <v>1.77</v>
      </c>
      <c r="K7" s="6">
        <v>33.3</v>
      </c>
      <c r="L7" s="30">
        <f t="shared" si="0"/>
        <v>2858.373</v>
      </c>
      <c r="M7" s="31">
        <f t="shared" si="1"/>
        <v>2891.673</v>
      </c>
    </row>
    <row r="8" ht="14.25" spans="1:13">
      <c r="A8" s="6">
        <v>4</v>
      </c>
      <c r="B8" s="6" t="s">
        <v>28</v>
      </c>
      <c r="C8" s="6" t="s">
        <v>29</v>
      </c>
      <c r="D8" s="6">
        <v>206</v>
      </c>
      <c r="E8" s="6" t="str">
        <f t="shared" si="2"/>
        <v>女</v>
      </c>
      <c r="F8" s="36" t="s">
        <v>30</v>
      </c>
      <c r="G8" s="6" t="s">
        <v>31</v>
      </c>
      <c r="H8" s="6">
        <v>53.95</v>
      </c>
      <c r="I8" s="6">
        <v>30</v>
      </c>
      <c r="J8" s="6">
        <v>1.77</v>
      </c>
      <c r="K8" s="6">
        <v>33.3</v>
      </c>
      <c r="L8" s="30">
        <f t="shared" si="0"/>
        <v>2864.745</v>
      </c>
      <c r="M8" s="31">
        <f t="shared" si="1"/>
        <v>2898.045</v>
      </c>
    </row>
    <row r="9" ht="14.25" spans="1:13">
      <c r="A9" s="6">
        <v>5</v>
      </c>
      <c r="B9" s="6" t="s">
        <v>32</v>
      </c>
      <c r="C9" s="6" t="s">
        <v>33</v>
      </c>
      <c r="D9" s="6">
        <v>207</v>
      </c>
      <c r="E9" s="6" t="str">
        <f t="shared" si="2"/>
        <v>男</v>
      </c>
      <c r="F9" s="36" t="s">
        <v>34</v>
      </c>
      <c r="G9" s="6" t="s">
        <v>35</v>
      </c>
      <c r="H9" s="6">
        <v>53.31</v>
      </c>
      <c r="I9" s="6">
        <v>30</v>
      </c>
      <c r="J9" s="6">
        <v>1.77</v>
      </c>
      <c r="K9" s="6">
        <v>33.3</v>
      </c>
      <c r="L9" s="30">
        <f t="shared" si="0"/>
        <v>2830.761</v>
      </c>
      <c r="M9" s="31">
        <f t="shared" si="1"/>
        <v>2864.061</v>
      </c>
    </row>
    <row r="10" ht="14.25" spans="1:13">
      <c r="A10" s="6">
        <v>6</v>
      </c>
      <c r="B10" s="6" t="s">
        <v>203</v>
      </c>
      <c r="C10" s="6" t="s">
        <v>204</v>
      </c>
      <c r="D10" s="6">
        <v>208</v>
      </c>
      <c r="E10" s="6" t="str">
        <f t="shared" si="2"/>
        <v>女</v>
      </c>
      <c r="F10" s="36" t="s">
        <v>205</v>
      </c>
      <c r="G10" s="6" t="s">
        <v>206</v>
      </c>
      <c r="H10" s="6">
        <v>52.92</v>
      </c>
      <c r="I10" s="6">
        <v>11</v>
      </c>
      <c r="J10" s="6">
        <v>1.77</v>
      </c>
      <c r="K10" s="6">
        <v>12</v>
      </c>
      <c r="L10" s="30">
        <f t="shared" si="0"/>
        <v>1030.3524</v>
      </c>
      <c r="M10" s="31">
        <f t="shared" si="1"/>
        <v>1042.3524</v>
      </c>
    </row>
    <row r="11" ht="14.25" spans="1:13">
      <c r="A11" s="6">
        <v>7</v>
      </c>
      <c r="B11" s="6" t="s">
        <v>40</v>
      </c>
      <c r="C11" s="6" t="s">
        <v>41</v>
      </c>
      <c r="D11" s="6">
        <v>209</v>
      </c>
      <c r="E11" s="6" t="str">
        <f t="shared" si="2"/>
        <v>男</v>
      </c>
      <c r="F11" s="36" t="s">
        <v>42</v>
      </c>
      <c r="G11" s="6" t="s">
        <v>43</v>
      </c>
      <c r="H11" s="6">
        <v>52.92</v>
      </c>
      <c r="I11" s="6">
        <v>30</v>
      </c>
      <c r="J11" s="6">
        <v>1.77</v>
      </c>
      <c r="K11" s="6">
        <v>33.3</v>
      </c>
      <c r="L11" s="30">
        <f t="shared" si="0"/>
        <v>2810.052</v>
      </c>
      <c r="M11" s="31">
        <f t="shared" si="1"/>
        <v>2843.352</v>
      </c>
    </row>
    <row r="12" ht="14.25" spans="1:13">
      <c r="A12" s="6">
        <v>8</v>
      </c>
      <c r="B12" s="6" t="s">
        <v>44</v>
      </c>
      <c r="C12" s="6" t="s">
        <v>45</v>
      </c>
      <c r="D12" s="6">
        <v>210</v>
      </c>
      <c r="E12" s="6" t="s">
        <v>17</v>
      </c>
      <c r="F12" s="6" t="s">
        <v>46</v>
      </c>
      <c r="G12" s="6" t="s">
        <v>47</v>
      </c>
      <c r="H12" s="6">
        <v>53.83</v>
      </c>
      <c r="I12" s="6">
        <v>30</v>
      </c>
      <c r="J12" s="6">
        <v>1.77</v>
      </c>
      <c r="K12" s="6">
        <v>33.3</v>
      </c>
      <c r="L12" s="30">
        <f t="shared" si="0"/>
        <v>2858.373</v>
      </c>
      <c r="M12" s="31">
        <f t="shared" si="1"/>
        <v>2891.673</v>
      </c>
    </row>
    <row r="13" ht="14.25" spans="1:13">
      <c r="A13" s="6">
        <v>9</v>
      </c>
      <c r="B13" s="6" t="s">
        <v>48</v>
      </c>
      <c r="C13" s="6" t="s">
        <v>49</v>
      </c>
      <c r="D13" s="6">
        <v>211</v>
      </c>
      <c r="E13" s="6" t="s">
        <v>17</v>
      </c>
      <c r="F13" s="6" t="s">
        <v>50</v>
      </c>
      <c r="G13" s="6" t="s">
        <v>51</v>
      </c>
      <c r="H13" s="6">
        <v>40.61</v>
      </c>
      <c r="I13" s="6">
        <v>30</v>
      </c>
      <c r="J13" s="6">
        <v>1.77</v>
      </c>
      <c r="K13" s="6">
        <v>33.3</v>
      </c>
      <c r="L13" s="30">
        <f t="shared" si="0"/>
        <v>2156.391</v>
      </c>
      <c r="M13" s="31">
        <f t="shared" si="1"/>
        <v>2189.691</v>
      </c>
    </row>
    <row r="14" ht="14.25" spans="1:13">
      <c r="A14" s="6">
        <v>10</v>
      </c>
      <c r="B14" s="6" t="s">
        <v>52</v>
      </c>
      <c r="C14" s="6" t="s">
        <v>53</v>
      </c>
      <c r="D14" s="8">
        <v>212</v>
      </c>
      <c r="E14" s="6" t="str">
        <f t="shared" ref="E14:E19" si="3">IF(OR(LEN(F14)=15,LEN(F14)=18),IF(MOD(MID(F14,15,3)*1,2),"男","女"),#N/A)</f>
        <v>男</v>
      </c>
      <c r="F14" s="36" t="s">
        <v>54</v>
      </c>
      <c r="G14" s="6" t="s">
        <v>55</v>
      </c>
      <c r="H14" s="6">
        <v>40.61</v>
      </c>
      <c r="I14" s="6">
        <v>30</v>
      </c>
      <c r="J14" s="6">
        <v>1.77</v>
      </c>
      <c r="K14" s="6">
        <v>33.3</v>
      </c>
      <c r="L14" s="30">
        <f t="shared" si="0"/>
        <v>2156.391</v>
      </c>
      <c r="M14" s="31">
        <f t="shared" si="1"/>
        <v>2189.691</v>
      </c>
    </row>
    <row r="15" ht="14.25" spans="1:13">
      <c r="A15" s="6">
        <v>11</v>
      </c>
      <c r="B15" s="6" t="s">
        <v>56</v>
      </c>
      <c r="C15" s="6" t="s">
        <v>57</v>
      </c>
      <c r="D15" s="6">
        <v>213</v>
      </c>
      <c r="E15" s="6" t="str">
        <f t="shared" si="3"/>
        <v>女</v>
      </c>
      <c r="F15" s="6" t="s">
        <v>58</v>
      </c>
      <c r="G15" s="6" t="s">
        <v>59</v>
      </c>
      <c r="H15" s="6">
        <v>40.61</v>
      </c>
      <c r="I15" s="6">
        <v>30</v>
      </c>
      <c r="J15" s="6">
        <v>1.77</v>
      </c>
      <c r="K15" s="6">
        <v>33.3</v>
      </c>
      <c r="L15" s="30">
        <f t="shared" si="0"/>
        <v>2156.391</v>
      </c>
      <c r="M15" s="31">
        <f t="shared" si="1"/>
        <v>2189.691</v>
      </c>
    </row>
    <row r="16" ht="14.25" spans="1:13">
      <c r="A16" s="6">
        <v>12</v>
      </c>
      <c r="B16" s="6" t="s">
        <v>60</v>
      </c>
      <c r="C16" s="6" t="s">
        <v>61</v>
      </c>
      <c r="D16" s="6">
        <v>215</v>
      </c>
      <c r="E16" s="6" t="s">
        <v>62</v>
      </c>
      <c r="F16" s="6" t="s">
        <v>63</v>
      </c>
      <c r="G16" s="6" t="s">
        <v>64</v>
      </c>
      <c r="H16" s="6">
        <v>32.4</v>
      </c>
      <c r="I16" s="6">
        <v>30</v>
      </c>
      <c r="J16" s="6">
        <v>1.77</v>
      </c>
      <c r="K16" s="6">
        <v>33.3</v>
      </c>
      <c r="L16" s="30">
        <f t="shared" si="0"/>
        <v>1720.44</v>
      </c>
      <c r="M16" s="31">
        <f t="shared" si="1"/>
        <v>1753.74</v>
      </c>
    </row>
    <row r="17" ht="14.25" spans="1:13">
      <c r="A17" s="6">
        <v>13</v>
      </c>
      <c r="B17" s="6" t="s">
        <v>65</v>
      </c>
      <c r="C17" s="6" t="s">
        <v>66</v>
      </c>
      <c r="D17" s="6">
        <v>301</v>
      </c>
      <c r="E17" s="6" t="str">
        <f t="shared" si="3"/>
        <v>女</v>
      </c>
      <c r="F17" s="6" t="s">
        <v>67</v>
      </c>
      <c r="G17" s="6" t="s">
        <v>68</v>
      </c>
      <c r="H17" s="6">
        <v>52.63</v>
      </c>
      <c r="I17" s="6">
        <v>30</v>
      </c>
      <c r="J17" s="6">
        <v>1.77</v>
      </c>
      <c r="K17" s="6">
        <v>33.3</v>
      </c>
      <c r="L17" s="30">
        <f t="shared" si="0"/>
        <v>2794.653</v>
      </c>
      <c r="M17" s="31">
        <f t="shared" si="1"/>
        <v>2827.953</v>
      </c>
    </row>
    <row r="18" ht="14.25" spans="1:13">
      <c r="A18" s="6">
        <v>14</v>
      </c>
      <c r="B18" s="6" t="s">
        <v>69</v>
      </c>
      <c r="C18" s="6" t="s">
        <v>70</v>
      </c>
      <c r="D18" s="6">
        <v>303</v>
      </c>
      <c r="E18" s="6" t="str">
        <f t="shared" si="3"/>
        <v>男</v>
      </c>
      <c r="F18" s="6" t="s">
        <v>71</v>
      </c>
      <c r="G18" s="6" t="s">
        <v>72</v>
      </c>
      <c r="H18" s="6">
        <v>52.63</v>
      </c>
      <c r="I18" s="6">
        <v>30</v>
      </c>
      <c r="J18" s="6">
        <v>1.77</v>
      </c>
      <c r="K18" s="6">
        <v>33.3</v>
      </c>
      <c r="L18" s="30">
        <f t="shared" si="0"/>
        <v>2794.653</v>
      </c>
      <c r="M18" s="31">
        <f t="shared" si="1"/>
        <v>2827.953</v>
      </c>
    </row>
    <row r="19" ht="14.25" spans="1:13">
      <c r="A19" s="6">
        <v>15</v>
      </c>
      <c r="B19" s="6" t="s">
        <v>73</v>
      </c>
      <c r="C19" s="6" t="s">
        <v>74</v>
      </c>
      <c r="D19" s="8">
        <v>304</v>
      </c>
      <c r="E19" s="6" t="str">
        <f t="shared" si="3"/>
        <v>女</v>
      </c>
      <c r="F19" s="36" t="s">
        <v>75</v>
      </c>
      <c r="G19" s="6" t="s">
        <v>76</v>
      </c>
      <c r="H19" s="6">
        <v>52.88</v>
      </c>
      <c r="I19" s="6">
        <v>30</v>
      </c>
      <c r="J19" s="6">
        <v>1.77</v>
      </c>
      <c r="K19" s="6">
        <v>33.3</v>
      </c>
      <c r="L19" s="30">
        <f t="shared" si="0"/>
        <v>2807.928</v>
      </c>
      <c r="M19" s="31">
        <f t="shared" si="1"/>
        <v>2841.228</v>
      </c>
    </row>
    <row r="20" ht="14.25" spans="1:13">
      <c r="A20" s="6">
        <v>16</v>
      </c>
      <c r="B20" s="6" t="s">
        <v>207</v>
      </c>
      <c r="C20" s="6" t="s">
        <v>208</v>
      </c>
      <c r="D20" s="8">
        <v>305</v>
      </c>
      <c r="E20" s="6" t="s">
        <v>17</v>
      </c>
      <c r="F20" s="36" t="s">
        <v>209</v>
      </c>
      <c r="G20" s="6" t="s">
        <v>210</v>
      </c>
      <c r="H20" s="6">
        <v>53.01</v>
      </c>
      <c r="I20" s="6">
        <v>21</v>
      </c>
      <c r="J20" s="6">
        <v>1.77</v>
      </c>
      <c r="K20" s="6">
        <v>23.2</v>
      </c>
      <c r="L20" s="30">
        <f t="shared" si="0"/>
        <v>1970.3817</v>
      </c>
      <c r="M20" s="31">
        <f t="shared" si="1"/>
        <v>1993.5817</v>
      </c>
    </row>
    <row r="21" ht="14.25" spans="1:13">
      <c r="A21" s="6">
        <v>17</v>
      </c>
      <c r="B21" s="6" t="s">
        <v>77</v>
      </c>
      <c r="C21" s="6" t="s">
        <v>78</v>
      </c>
      <c r="D21" s="6">
        <v>306</v>
      </c>
      <c r="E21" s="6" t="str">
        <f t="shared" ref="E21:E23" si="4">IF(OR(LEN(F21)=15,LEN(F21)=18),IF(MOD(MID(F21,15,3)*1,2),"男","女"),#N/A)</f>
        <v>男</v>
      </c>
      <c r="F21" s="6" t="s">
        <v>79</v>
      </c>
      <c r="G21" s="6" t="s">
        <v>80</v>
      </c>
      <c r="H21" s="6">
        <v>52.76</v>
      </c>
      <c r="I21" s="6">
        <v>30</v>
      </c>
      <c r="J21" s="6">
        <v>1.77</v>
      </c>
      <c r="K21" s="6">
        <v>33.3</v>
      </c>
      <c r="L21" s="30">
        <f t="shared" si="0"/>
        <v>2801.556</v>
      </c>
      <c r="M21" s="31">
        <f t="shared" si="1"/>
        <v>2834.856</v>
      </c>
    </row>
    <row r="22" ht="14.25" spans="1:13">
      <c r="A22" s="6">
        <v>18</v>
      </c>
      <c r="B22" s="6" t="s">
        <v>81</v>
      </c>
      <c r="C22" s="6" t="s">
        <v>82</v>
      </c>
      <c r="D22" s="6">
        <v>307</v>
      </c>
      <c r="E22" s="6" t="str">
        <f t="shared" si="4"/>
        <v>男</v>
      </c>
      <c r="F22" s="6" t="s">
        <v>83</v>
      </c>
      <c r="G22" s="6" t="s">
        <v>84</v>
      </c>
      <c r="H22" s="6">
        <v>53.64</v>
      </c>
      <c r="I22" s="6">
        <v>30</v>
      </c>
      <c r="J22" s="6">
        <v>1.77</v>
      </c>
      <c r="K22" s="6">
        <v>33.3</v>
      </c>
      <c r="L22" s="30">
        <f t="shared" si="0"/>
        <v>2848.284</v>
      </c>
      <c r="M22" s="31">
        <f t="shared" si="1"/>
        <v>2881.584</v>
      </c>
    </row>
    <row r="23" ht="14.25" spans="1:13">
      <c r="A23" s="6">
        <v>19</v>
      </c>
      <c r="B23" s="6" t="s">
        <v>85</v>
      </c>
      <c r="C23" s="6" t="s">
        <v>86</v>
      </c>
      <c r="D23" s="6">
        <v>309</v>
      </c>
      <c r="E23" s="6" t="str">
        <f t="shared" si="4"/>
        <v>女</v>
      </c>
      <c r="F23" s="6" t="s">
        <v>87</v>
      </c>
      <c r="G23" s="6" t="s">
        <v>88</v>
      </c>
      <c r="H23" s="6">
        <v>39.68</v>
      </c>
      <c r="I23" s="6">
        <v>30</v>
      </c>
      <c r="J23" s="6">
        <v>1.77</v>
      </c>
      <c r="K23" s="6">
        <v>33.3</v>
      </c>
      <c r="L23" s="30">
        <f t="shared" si="0"/>
        <v>2107.008</v>
      </c>
      <c r="M23" s="31">
        <f t="shared" si="1"/>
        <v>2140.308</v>
      </c>
    </row>
    <row r="24" ht="14.25" spans="1:13">
      <c r="A24" s="6">
        <v>20</v>
      </c>
      <c r="B24" s="6" t="s">
        <v>89</v>
      </c>
      <c r="C24" s="6" t="s">
        <v>90</v>
      </c>
      <c r="D24" s="6">
        <v>310</v>
      </c>
      <c r="E24" s="6" t="s">
        <v>62</v>
      </c>
      <c r="F24" s="6" t="s">
        <v>91</v>
      </c>
      <c r="G24" s="6" t="s">
        <v>19</v>
      </c>
      <c r="H24" s="9">
        <v>40.26</v>
      </c>
      <c r="I24" s="6">
        <v>30</v>
      </c>
      <c r="J24" s="6">
        <v>1.77</v>
      </c>
      <c r="K24" s="6">
        <v>33.3</v>
      </c>
      <c r="L24" s="30">
        <f t="shared" si="0"/>
        <v>2137.806</v>
      </c>
      <c r="M24" s="31">
        <f t="shared" si="1"/>
        <v>2171.106</v>
      </c>
    </row>
    <row r="25" ht="14.25" spans="1:13">
      <c r="A25" s="6">
        <v>21</v>
      </c>
      <c r="B25" s="6" t="s">
        <v>92</v>
      </c>
      <c r="C25" s="6" t="s">
        <v>93</v>
      </c>
      <c r="D25" s="6">
        <v>311</v>
      </c>
      <c r="E25" s="6" t="str">
        <f>IF(OR(LEN(F25)=15,LEN(F25)=18),IF(MOD(MID(F25,15,3)*1,2),"男","女"),#N/A)</f>
        <v>女</v>
      </c>
      <c r="F25" s="36" t="s">
        <v>94</v>
      </c>
      <c r="G25" s="6" t="s">
        <v>95</v>
      </c>
      <c r="H25" s="6">
        <v>38.36</v>
      </c>
      <c r="I25" s="6">
        <v>30</v>
      </c>
      <c r="J25" s="6">
        <v>1.77</v>
      </c>
      <c r="K25" s="6">
        <v>33.3</v>
      </c>
      <c r="L25" s="30">
        <f t="shared" si="0"/>
        <v>2036.916</v>
      </c>
      <c r="M25" s="31">
        <f t="shared" si="1"/>
        <v>2070.216</v>
      </c>
    </row>
    <row r="26" ht="14.25" spans="1:13">
      <c r="A26" s="6">
        <v>22</v>
      </c>
      <c r="B26" s="6" t="s">
        <v>96</v>
      </c>
      <c r="C26" s="6" t="s">
        <v>97</v>
      </c>
      <c r="D26" s="6">
        <v>312</v>
      </c>
      <c r="E26" s="6" t="s">
        <v>62</v>
      </c>
      <c r="F26" s="6" t="s">
        <v>98</v>
      </c>
      <c r="G26" s="6" t="s">
        <v>99</v>
      </c>
      <c r="H26" s="6">
        <v>40.06</v>
      </c>
      <c r="I26" s="6">
        <v>30</v>
      </c>
      <c r="J26" s="6">
        <v>1.77</v>
      </c>
      <c r="K26" s="6">
        <v>33.3</v>
      </c>
      <c r="L26" s="30">
        <f t="shared" si="0"/>
        <v>2127.186</v>
      </c>
      <c r="M26" s="31">
        <f t="shared" si="1"/>
        <v>2160.486</v>
      </c>
    </row>
    <row r="27" ht="14.25" spans="1:13">
      <c r="A27" s="6">
        <v>23</v>
      </c>
      <c r="B27" s="6" t="s">
        <v>100</v>
      </c>
      <c r="C27" s="6" t="s">
        <v>101</v>
      </c>
      <c r="D27" s="6">
        <v>313</v>
      </c>
      <c r="E27" s="6" t="s">
        <v>62</v>
      </c>
      <c r="F27" s="6" t="s">
        <v>102</v>
      </c>
      <c r="G27" s="6" t="s">
        <v>103</v>
      </c>
      <c r="H27" s="6">
        <v>39.02</v>
      </c>
      <c r="I27" s="6">
        <v>30</v>
      </c>
      <c r="J27" s="6">
        <v>1.77</v>
      </c>
      <c r="K27" s="6">
        <v>33.3</v>
      </c>
      <c r="L27" s="30">
        <f t="shared" si="0"/>
        <v>2071.962</v>
      </c>
      <c r="M27" s="31">
        <f t="shared" si="1"/>
        <v>2105.262</v>
      </c>
    </row>
    <row r="28" ht="14.25" spans="1:13">
      <c r="A28" s="6">
        <v>24</v>
      </c>
      <c r="B28" s="6" t="s">
        <v>104</v>
      </c>
      <c r="C28" s="6" t="s">
        <v>105</v>
      </c>
      <c r="D28" s="6">
        <v>314</v>
      </c>
      <c r="E28" s="6" t="s">
        <v>62</v>
      </c>
      <c r="F28" s="6" t="s">
        <v>106</v>
      </c>
      <c r="G28" s="6" t="s">
        <v>107</v>
      </c>
      <c r="H28" s="6">
        <v>38.93</v>
      </c>
      <c r="I28" s="6">
        <v>30</v>
      </c>
      <c r="J28" s="6">
        <v>1.77</v>
      </c>
      <c r="K28" s="6">
        <v>33.3</v>
      </c>
      <c r="L28" s="30">
        <f t="shared" si="0"/>
        <v>2067.183</v>
      </c>
      <c r="M28" s="31">
        <f t="shared" si="1"/>
        <v>2100.483</v>
      </c>
    </row>
    <row r="29" ht="14.25" spans="1:13">
      <c r="A29" s="6">
        <v>25</v>
      </c>
      <c r="B29" s="6" t="s">
        <v>108</v>
      </c>
      <c r="C29" s="6" t="s">
        <v>109</v>
      </c>
      <c r="D29" s="8">
        <v>315</v>
      </c>
      <c r="E29" s="6" t="s">
        <v>17</v>
      </c>
      <c r="F29" s="6" t="s">
        <v>110</v>
      </c>
      <c r="G29" s="6" t="s">
        <v>111</v>
      </c>
      <c r="H29" s="6">
        <v>39.15</v>
      </c>
      <c r="I29" s="6">
        <v>30</v>
      </c>
      <c r="J29" s="6">
        <v>1.77</v>
      </c>
      <c r="K29" s="6">
        <v>33.3</v>
      </c>
      <c r="L29" s="30">
        <f t="shared" si="0"/>
        <v>2078.865</v>
      </c>
      <c r="M29" s="31">
        <f t="shared" si="1"/>
        <v>2112.165</v>
      </c>
    </row>
    <row r="30" ht="14.25" spans="1:13">
      <c r="A30" s="6">
        <v>26</v>
      </c>
      <c r="B30" s="6" t="s">
        <v>112</v>
      </c>
      <c r="C30" s="6" t="s">
        <v>113</v>
      </c>
      <c r="D30" s="6">
        <v>316</v>
      </c>
      <c r="E30" s="6" t="s">
        <v>62</v>
      </c>
      <c r="F30" s="6" t="s">
        <v>114</v>
      </c>
      <c r="G30" s="6" t="s">
        <v>115</v>
      </c>
      <c r="H30" s="6">
        <v>38.55</v>
      </c>
      <c r="I30" s="6">
        <v>30</v>
      </c>
      <c r="J30" s="6">
        <v>1.77</v>
      </c>
      <c r="K30" s="6">
        <v>33.3</v>
      </c>
      <c r="L30" s="30">
        <f t="shared" si="0"/>
        <v>2047.005</v>
      </c>
      <c r="M30" s="31">
        <f t="shared" si="1"/>
        <v>2080.305</v>
      </c>
    </row>
    <row r="31" ht="14.25" spans="1:13">
      <c r="A31" s="6">
        <v>27</v>
      </c>
      <c r="B31" s="6" t="s">
        <v>116</v>
      </c>
      <c r="C31" s="6" t="s">
        <v>117</v>
      </c>
      <c r="D31" s="6">
        <v>331</v>
      </c>
      <c r="E31" s="6" t="str">
        <f t="shared" ref="E31:E37" si="5">IF(OR(LEN(F31)=15,LEN(F31)=18),IF(MOD(MID(F31,15,3)*1,2),"男","女"),#N/A)</f>
        <v>男</v>
      </c>
      <c r="F31" s="36" t="s">
        <v>118</v>
      </c>
      <c r="G31" s="6" t="s">
        <v>119</v>
      </c>
      <c r="H31" s="6">
        <v>41.2</v>
      </c>
      <c r="I31" s="6">
        <v>30</v>
      </c>
      <c r="J31" s="6">
        <v>1.77</v>
      </c>
      <c r="K31" s="6">
        <v>33.3</v>
      </c>
      <c r="L31" s="30">
        <f t="shared" si="0"/>
        <v>2187.72</v>
      </c>
      <c r="M31" s="31">
        <f t="shared" si="1"/>
        <v>2221.02</v>
      </c>
    </row>
    <row r="32" ht="14.25" spans="1:13">
      <c r="A32" s="6">
        <v>28</v>
      </c>
      <c r="B32" s="6" t="s">
        <v>120</v>
      </c>
      <c r="C32" s="6" t="s">
        <v>121</v>
      </c>
      <c r="D32" s="6">
        <v>332</v>
      </c>
      <c r="E32" s="6" t="s">
        <v>17</v>
      </c>
      <c r="F32" s="6" t="s">
        <v>122</v>
      </c>
      <c r="G32" s="6" t="s">
        <v>123</v>
      </c>
      <c r="H32" s="6">
        <v>40.71</v>
      </c>
      <c r="I32" s="6">
        <v>30</v>
      </c>
      <c r="J32" s="6">
        <v>1.77</v>
      </c>
      <c r="K32" s="6">
        <v>33.3</v>
      </c>
      <c r="L32" s="30">
        <f t="shared" si="0"/>
        <v>2161.701</v>
      </c>
      <c r="M32" s="31">
        <f t="shared" si="1"/>
        <v>2195.001</v>
      </c>
    </row>
    <row r="33" ht="14.25" spans="1:13">
      <c r="A33" s="6">
        <v>29</v>
      </c>
      <c r="B33" s="6" t="s">
        <v>128</v>
      </c>
      <c r="C33" s="6" t="s">
        <v>129</v>
      </c>
      <c r="D33" s="6">
        <v>402</v>
      </c>
      <c r="E33" s="6" t="s">
        <v>17</v>
      </c>
      <c r="F33" s="6" t="s">
        <v>130</v>
      </c>
      <c r="G33" s="6" t="s">
        <v>131</v>
      </c>
      <c r="H33" s="6">
        <v>39.91</v>
      </c>
      <c r="I33" s="6">
        <v>30</v>
      </c>
      <c r="J33" s="6">
        <v>1.77</v>
      </c>
      <c r="K33" s="6">
        <v>33.3</v>
      </c>
      <c r="L33" s="30">
        <f t="shared" si="0"/>
        <v>2119.221</v>
      </c>
      <c r="M33" s="31">
        <f t="shared" si="1"/>
        <v>2152.521</v>
      </c>
    </row>
    <row r="34" ht="14.25" spans="1:13">
      <c r="A34" s="6">
        <v>30</v>
      </c>
      <c r="B34" s="6" t="s">
        <v>211</v>
      </c>
      <c r="C34" s="6" t="s">
        <v>212</v>
      </c>
      <c r="D34" s="6">
        <v>403</v>
      </c>
      <c r="E34" s="6" t="str">
        <f t="shared" si="5"/>
        <v>男</v>
      </c>
      <c r="F34" s="36" t="s">
        <v>213</v>
      </c>
      <c r="G34" s="6" t="s">
        <v>206</v>
      </c>
      <c r="H34" s="6">
        <v>39.91</v>
      </c>
      <c r="I34" s="6">
        <v>11</v>
      </c>
      <c r="J34" s="6">
        <v>1.77</v>
      </c>
      <c r="K34" s="6">
        <v>12</v>
      </c>
      <c r="L34" s="30">
        <f t="shared" si="0"/>
        <v>777.0477</v>
      </c>
      <c r="M34" s="31">
        <f t="shared" si="1"/>
        <v>789.0477</v>
      </c>
    </row>
    <row r="35" ht="14.25" spans="1:13">
      <c r="A35" s="6">
        <v>31</v>
      </c>
      <c r="B35" s="6" t="s">
        <v>132</v>
      </c>
      <c r="C35" s="6" t="s">
        <v>133</v>
      </c>
      <c r="D35" s="6">
        <v>404</v>
      </c>
      <c r="E35" s="6" t="str">
        <f t="shared" si="5"/>
        <v>男</v>
      </c>
      <c r="F35" s="6" t="s">
        <v>134</v>
      </c>
      <c r="G35" s="6" t="s">
        <v>135</v>
      </c>
      <c r="H35" s="6">
        <v>39.91</v>
      </c>
      <c r="I35" s="6">
        <v>30</v>
      </c>
      <c r="J35" s="6">
        <v>1.77</v>
      </c>
      <c r="K35" s="6">
        <v>33.3</v>
      </c>
      <c r="L35" s="30">
        <f t="shared" si="0"/>
        <v>2119.221</v>
      </c>
      <c r="M35" s="31">
        <f t="shared" si="1"/>
        <v>2152.521</v>
      </c>
    </row>
    <row r="36" ht="14.25" spans="1:13">
      <c r="A36" s="6">
        <v>32</v>
      </c>
      <c r="B36" s="6" t="s">
        <v>136</v>
      </c>
      <c r="C36" s="6" t="s">
        <v>137</v>
      </c>
      <c r="D36" s="8">
        <v>405</v>
      </c>
      <c r="E36" s="6" t="str">
        <f t="shared" si="5"/>
        <v>男</v>
      </c>
      <c r="F36" s="36" t="s">
        <v>138</v>
      </c>
      <c r="G36" s="6" t="s">
        <v>35</v>
      </c>
      <c r="H36" s="6">
        <v>39.91</v>
      </c>
      <c r="I36" s="6">
        <v>30</v>
      </c>
      <c r="J36" s="6">
        <v>1.77</v>
      </c>
      <c r="K36" s="6">
        <v>33.3</v>
      </c>
      <c r="L36" s="30">
        <f t="shared" si="0"/>
        <v>2119.221</v>
      </c>
      <c r="M36" s="31">
        <f t="shared" si="1"/>
        <v>2152.521</v>
      </c>
    </row>
    <row r="37" ht="14.25" spans="1:13">
      <c r="A37" s="6">
        <v>33</v>
      </c>
      <c r="B37" s="6" t="s">
        <v>139</v>
      </c>
      <c r="C37" s="6" t="s">
        <v>140</v>
      </c>
      <c r="D37" s="6">
        <v>407</v>
      </c>
      <c r="E37" s="6" t="str">
        <f t="shared" si="5"/>
        <v>女</v>
      </c>
      <c r="F37" s="36" t="s">
        <v>141</v>
      </c>
      <c r="G37" s="6" t="s">
        <v>76</v>
      </c>
      <c r="H37" s="6">
        <v>39.91</v>
      </c>
      <c r="I37" s="6">
        <v>30</v>
      </c>
      <c r="J37" s="6">
        <v>1.77</v>
      </c>
      <c r="K37" s="6">
        <v>33.3</v>
      </c>
      <c r="L37" s="30">
        <f t="shared" si="0"/>
        <v>2119.221</v>
      </c>
      <c r="M37" s="31">
        <f t="shared" si="1"/>
        <v>2152.521</v>
      </c>
    </row>
    <row r="38" ht="14.25" spans="1:13">
      <c r="A38" s="6">
        <v>34</v>
      </c>
      <c r="B38" s="6" t="s">
        <v>142</v>
      </c>
      <c r="C38" s="6" t="s">
        <v>143</v>
      </c>
      <c r="D38" s="6">
        <v>408</v>
      </c>
      <c r="E38" s="6" t="s">
        <v>62</v>
      </c>
      <c r="F38" s="36" t="s">
        <v>144</v>
      </c>
      <c r="G38" s="6" t="s">
        <v>145</v>
      </c>
      <c r="H38" s="6">
        <v>53.44</v>
      </c>
      <c r="I38" s="6">
        <v>30</v>
      </c>
      <c r="J38" s="6">
        <v>1.77</v>
      </c>
      <c r="K38" s="6">
        <v>33.3</v>
      </c>
      <c r="L38" s="30">
        <f t="shared" si="0"/>
        <v>2837.664</v>
      </c>
      <c r="M38" s="31">
        <f t="shared" si="1"/>
        <v>2870.964</v>
      </c>
    </row>
    <row r="39" ht="14.25" spans="1:13">
      <c r="A39" s="6">
        <v>35</v>
      </c>
      <c r="B39" s="6" t="s">
        <v>146</v>
      </c>
      <c r="C39" s="6" t="s">
        <v>147</v>
      </c>
      <c r="D39" s="6">
        <v>410</v>
      </c>
      <c r="E39" s="6" t="str">
        <f t="shared" ref="E39:E51" si="6">IF(OR(LEN(F39)=15,LEN(F39)=18),IF(MOD(MID(F39,15,3)*1,2),"男","女"),#N/A)</f>
        <v>男</v>
      </c>
      <c r="F39" s="36" t="s">
        <v>148</v>
      </c>
      <c r="G39" s="6" t="s">
        <v>35</v>
      </c>
      <c r="H39" s="6">
        <v>53.05</v>
      </c>
      <c r="I39" s="6">
        <v>30</v>
      </c>
      <c r="J39" s="6">
        <v>1.77</v>
      </c>
      <c r="K39" s="6">
        <v>33.3</v>
      </c>
      <c r="L39" s="30">
        <f t="shared" si="0"/>
        <v>2816.955</v>
      </c>
      <c r="M39" s="31">
        <f t="shared" si="1"/>
        <v>2850.255</v>
      </c>
    </row>
    <row r="40" ht="14.25" spans="1:13">
      <c r="A40" s="6">
        <v>36</v>
      </c>
      <c r="B40" s="6" t="s">
        <v>149</v>
      </c>
      <c r="C40" s="6" t="s">
        <v>150</v>
      </c>
      <c r="D40" s="6">
        <v>411</v>
      </c>
      <c r="E40" s="6" t="str">
        <f t="shared" si="6"/>
        <v>男</v>
      </c>
      <c r="F40" s="36" t="s">
        <v>151</v>
      </c>
      <c r="G40" s="6" t="s">
        <v>152</v>
      </c>
      <c r="H40" s="6">
        <v>53.31</v>
      </c>
      <c r="I40" s="6">
        <v>30</v>
      </c>
      <c r="J40" s="6">
        <v>1.77</v>
      </c>
      <c r="K40" s="6">
        <v>33.3</v>
      </c>
      <c r="L40" s="30">
        <f t="shared" si="0"/>
        <v>2830.761</v>
      </c>
      <c r="M40" s="31">
        <f t="shared" si="1"/>
        <v>2864.061</v>
      </c>
    </row>
    <row r="41" ht="14.25" spans="1:13">
      <c r="A41" s="6">
        <v>37</v>
      </c>
      <c r="B41" s="6" t="s">
        <v>153</v>
      </c>
      <c r="C41" s="6" t="s">
        <v>154</v>
      </c>
      <c r="D41" s="6">
        <v>412</v>
      </c>
      <c r="E41" s="6" t="str">
        <f t="shared" si="6"/>
        <v>女</v>
      </c>
      <c r="F41" s="36" t="s">
        <v>155</v>
      </c>
      <c r="G41" s="6" t="s">
        <v>35</v>
      </c>
      <c r="H41" s="6">
        <v>53.05</v>
      </c>
      <c r="I41" s="6">
        <v>30</v>
      </c>
      <c r="J41" s="6">
        <v>1.77</v>
      </c>
      <c r="K41" s="6">
        <v>33.3</v>
      </c>
      <c r="L41" s="30">
        <f t="shared" si="0"/>
        <v>2816.955</v>
      </c>
      <c r="M41" s="31">
        <f t="shared" si="1"/>
        <v>2850.255</v>
      </c>
    </row>
    <row r="42" ht="14.25" spans="1:13">
      <c r="A42" s="6">
        <v>38</v>
      </c>
      <c r="B42" s="6" t="s">
        <v>156</v>
      </c>
      <c r="C42" s="6" t="s">
        <v>157</v>
      </c>
      <c r="D42" s="6">
        <v>413</v>
      </c>
      <c r="E42" s="6" t="str">
        <f t="shared" si="6"/>
        <v>女</v>
      </c>
      <c r="F42" s="6" t="s">
        <v>158</v>
      </c>
      <c r="G42" s="6" t="s">
        <v>159</v>
      </c>
      <c r="H42" s="6">
        <v>53.18</v>
      </c>
      <c r="I42" s="6">
        <v>30</v>
      </c>
      <c r="J42" s="6">
        <v>1.77</v>
      </c>
      <c r="K42" s="6">
        <v>33.3</v>
      </c>
      <c r="L42" s="30">
        <f t="shared" si="0"/>
        <v>2823.858</v>
      </c>
      <c r="M42" s="31">
        <f t="shared" si="1"/>
        <v>2857.158</v>
      </c>
    </row>
    <row r="43" ht="14.25" spans="1:13">
      <c r="A43" s="6">
        <v>39</v>
      </c>
      <c r="B43" s="6" t="s">
        <v>160</v>
      </c>
      <c r="C43" s="6" t="s">
        <v>161</v>
      </c>
      <c r="D43" s="6">
        <v>418</v>
      </c>
      <c r="E43" s="6" t="str">
        <f t="shared" si="6"/>
        <v>女</v>
      </c>
      <c r="F43" s="6" t="s">
        <v>162</v>
      </c>
      <c r="G43" s="6" t="s">
        <v>163</v>
      </c>
      <c r="H43" s="6">
        <v>53.31</v>
      </c>
      <c r="I43" s="6">
        <v>30</v>
      </c>
      <c r="J43" s="6">
        <v>1.77</v>
      </c>
      <c r="K43" s="6">
        <v>33.3</v>
      </c>
      <c r="L43" s="30">
        <f t="shared" si="0"/>
        <v>2830.761</v>
      </c>
      <c r="M43" s="31">
        <f t="shared" si="1"/>
        <v>2864.061</v>
      </c>
    </row>
    <row r="44" ht="14.25" spans="1:13">
      <c r="A44" s="6">
        <v>40</v>
      </c>
      <c r="B44" s="6" t="s">
        <v>164</v>
      </c>
      <c r="C44" s="6" t="s">
        <v>165</v>
      </c>
      <c r="D44" s="8">
        <v>419</v>
      </c>
      <c r="E44" s="6" t="str">
        <f t="shared" si="6"/>
        <v>女</v>
      </c>
      <c r="F44" s="36" t="s">
        <v>166</v>
      </c>
      <c r="G44" s="6" t="s">
        <v>35</v>
      </c>
      <c r="H44" s="6">
        <v>53.31</v>
      </c>
      <c r="I44" s="6">
        <v>30</v>
      </c>
      <c r="J44" s="6">
        <v>1.77</v>
      </c>
      <c r="K44" s="6">
        <v>33.3</v>
      </c>
      <c r="L44" s="30">
        <f t="shared" si="0"/>
        <v>2830.761</v>
      </c>
      <c r="M44" s="31">
        <f t="shared" si="1"/>
        <v>2864.061</v>
      </c>
    </row>
    <row r="45" ht="14.25" spans="1:13">
      <c r="A45" s="6">
        <v>41</v>
      </c>
      <c r="B45" s="6" t="s">
        <v>167</v>
      </c>
      <c r="C45" s="6" t="s">
        <v>168</v>
      </c>
      <c r="D45" s="8">
        <v>423</v>
      </c>
      <c r="E45" s="6" t="str">
        <f t="shared" si="6"/>
        <v>男</v>
      </c>
      <c r="F45" s="6" t="s">
        <v>169</v>
      </c>
      <c r="G45" s="6" t="s">
        <v>170</v>
      </c>
      <c r="H45" s="6">
        <v>40.29</v>
      </c>
      <c r="I45" s="6">
        <v>30</v>
      </c>
      <c r="J45" s="6">
        <v>1.77</v>
      </c>
      <c r="K45" s="6">
        <v>33.3</v>
      </c>
      <c r="L45" s="30">
        <f t="shared" si="0"/>
        <v>2139.399</v>
      </c>
      <c r="M45" s="31">
        <f t="shared" si="1"/>
        <v>2172.699</v>
      </c>
    </row>
    <row r="46" ht="14.25" spans="1:13">
      <c r="A46" s="6">
        <v>42</v>
      </c>
      <c r="B46" s="6" t="s">
        <v>171</v>
      </c>
      <c r="C46" s="6" t="s">
        <v>172</v>
      </c>
      <c r="D46" s="6">
        <v>424</v>
      </c>
      <c r="E46" s="6" t="str">
        <f t="shared" si="6"/>
        <v>男</v>
      </c>
      <c r="F46" s="6" t="s">
        <v>173</v>
      </c>
      <c r="G46" s="6" t="s">
        <v>174</v>
      </c>
      <c r="H46" s="6">
        <v>40.48</v>
      </c>
      <c r="I46" s="6">
        <v>30</v>
      </c>
      <c r="J46" s="6">
        <v>1.77</v>
      </c>
      <c r="K46" s="6">
        <v>33.3</v>
      </c>
      <c r="L46" s="30">
        <f t="shared" si="0"/>
        <v>2149.488</v>
      </c>
      <c r="M46" s="31">
        <f t="shared" si="1"/>
        <v>2182.788</v>
      </c>
    </row>
    <row r="47" ht="14.25" spans="1:13">
      <c r="A47" s="6">
        <v>43</v>
      </c>
      <c r="B47" s="6" t="s">
        <v>175</v>
      </c>
      <c r="C47" s="6" t="s">
        <v>176</v>
      </c>
      <c r="D47" s="6">
        <v>425</v>
      </c>
      <c r="E47" s="6" t="str">
        <f t="shared" si="6"/>
        <v>男</v>
      </c>
      <c r="F47" s="6" t="s">
        <v>177</v>
      </c>
      <c r="G47" s="6" t="s">
        <v>178</v>
      </c>
      <c r="H47" s="6">
        <v>39.81</v>
      </c>
      <c r="I47" s="6">
        <v>30</v>
      </c>
      <c r="J47" s="6">
        <v>1.77</v>
      </c>
      <c r="K47" s="6">
        <v>33.3</v>
      </c>
      <c r="L47" s="30">
        <f t="shared" si="0"/>
        <v>2113.911</v>
      </c>
      <c r="M47" s="31">
        <f t="shared" si="1"/>
        <v>2147.211</v>
      </c>
    </row>
    <row r="48" ht="14.25" spans="1:13">
      <c r="A48" s="6">
        <v>44</v>
      </c>
      <c r="B48" s="6" t="s">
        <v>179</v>
      </c>
      <c r="C48" s="6" t="s">
        <v>180</v>
      </c>
      <c r="D48" s="8">
        <v>426</v>
      </c>
      <c r="E48" s="6" t="str">
        <f t="shared" si="6"/>
        <v>男</v>
      </c>
      <c r="F48" s="6" t="s">
        <v>181</v>
      </c>
      <c r="G48" s="6" t="s">
        <v>76</v>
      </c>
      <c r="H48" s="6">
        <v>39.62</v>
      </c>
      <c r="I48" s="6">
        <v>30</v>
      </c>
      <c r="J48" s="6">
        <v>1.77</v>
      </c>
      <c r="K48" s="6">
        <v>33.3</v>
      </c>
      <c r="L48" s="30">
        <f t="shared" si="0"/>
        <v>2103.822</v>
      </c>
      <c r="M48" s="31">
        <f t="shared" si="1"/>
        <v>2137.122</v>
      </c>
    </row>
    <row r="49" ht="14.25" spans="1:13">
      <c r="A49" s="6">
        <v>45</v>
      </c>
      <c r="B49" s="6" t="s">
        <v>182</v>
      </c>
      <c r="C49" s="6" t="s">
        <v>183</v>
      </c>
      <c r="D49" s="6">
        <v>427</v>
      </c>
      <c r="E49" s="6" t="str">
        <f t="shared" si="6"/>
        <v>男</v>
      </c>
      <c r="F49" s="36" t="s">
        <v>184</v>
      </c>
      <c r="G49" s="6" t="s">
        <v>185</v>
      </c>
      <c r="H49" s="6">
        <v>39.91</v>
      </c>
      <c r="I49" s="6">
        <v>30</v>
      </c>
      <c r="J49" s="6">
        <v>1.77</v>
      </c>
      <c r="K49" s="6">
        <v>33.3</v>
      </c>
      <c r="L49" s="30">
        <f t="shared" si="0"/>
        <v>2119.221</v>
      </c>
      <c r="M49" s="31">
        <f t="shared" si="1"/>
        <v>2152.521</v>
      </c>
    </row>
    <row r="50" ht="14.25" spans="1:13">
      <c r="A50" s="6">
        <v>46</v>
      </c>
      <c r="B50" s="6" t="s">
        <v>186</v>
      </c>
      <c r="C50" s="6" t="s">
        <v>187</v>
      </c>
      <c r="D50" s="6">
        <v>428</v>
      </c>
      <c r="E50" s="6" t="str">
        <f t="shared" si="6"/>
        <v>男</v>
      </c>
      <c r="F50" s="6" t="s">
        <v>188</v>
      </c>
      <c r="G50" s="6" t="s">
        <v>189</v>
      </c>
      <c r="H50" s="6">
        <v>39.81</v>
      </c>
      <c r="I50" s="6">
        <v>30</v>
      </c>
      <c r="J50" s="6">
        <v>1.77</v>
      </c>
      <c r="K50" s="6">
        <v>33.3</v>
      </c>
      <c r="L50" s="30">
        <f t="shared" si="0"/>
        <v>2113.911</v>
      </c>
      <c r="M50" s="31">
        <f t="shared" si="1"/>
        <v>2147.211</v>
      </c>
    </row>
    <row r="51" ht="14.25" spans="1:13">
      <c r="A51" s="6">
        <v>47</v>
      </c>
      <c r="B51" s="6" t="s">
        <v>190</v>
      </c>
      <c r="C51" s="6" t="s">
        <v>191</v>
      </c>
      <c r="D51" s="6">
        <v>430</v>
      </c>
      <c r="E51" s="6" t="str">
        <f t="shared" si="6"/>
        <v>女</v>
      </c>
      <c r="F51" s="36" t="s">
        <v>192</v>
      </c>
      <c r="G51" s="6" t="s">
        <v>193</v>
      </c>
      <c r="H51" s="6">
        <v>30.82</v>
      </c>
      <c r="I51" s="6">
        <v>30</v>
      </c>
      <c r="J51" s="6">
        <v>1.77</v>
      </c>
      <c r="K51" s="6">
        <v>33.3</v>
      </c>
      <c r="L51" s="30">
        <f t="shared" si="0"/>
        <v>1636.542</v>
      </c>
      <c r="M51" s="31">
        <f t="shared" si="1"/>
        <v>1669.842</v>
      </c>
    </row>
    <row r="52" ht="14.25" spans="1:13">
      <c r="A52" s="10"/>
      <c r="B52" s="11" t="s">
        <v>194</v>
      </c>
      <c r="C52" s="12" t="s">
        <v>195</v>
      </c>
      <c r="D52" s="12"/>
      <c r="E52" s="6"/>
      <c r="F52" s="13"/>
      <c r="G52" s="12"/>
      <c r="H52" s="9">
        <v>41.46</v>
      </c>
      <c r="I52" s="6">
        <v>30</v>
      </c>
      <c r="J52" s="6">
        <v>1.77</v>
      </c>
      <c r="K52" s="6"/>
      <c r="L52" s="30">
        <f t="shared" si="0"/>
        <v>2201.526</v>
      </c>
      <c r="M52" s="31">
        <f t="shared" si="1"/>
        <v>2201.526</v>
      </c>
    </row>
    <row r="53" ht="14.25" spans="1:13">
      <c r="A53" s="14"/>
      <c r="B53" s="15"/>
      <c r="C53" s="12" t="s">
        <v>196</v>
      </c>
      <c r="D53" s="12"/>
      <c r="E53" s="6"/>
      <c r="F53" s="13"/>
      <c r="G53" s="12"/>
      <c r="H53" s="9">
        <v>214.79</v>
      </c>
      <c r="I53" s="6">
        <v>30</v>
      </c>
      <c r="J53" s="6">
        <v>1.77</v>
      </c>
      <c r="K53" s="6">
        <v>33.3</v>
      </c>
      <c r="L53" s="30">
        <f t="shared" si="0"/>
        <v>11405.349</v>
      </c>
      <c r="M53" s="31">
        <f t="shared" si="1"/>
        <v>11438.649</v>
      </c>
    </row>
    <row r="54" ht="14.25" spans="1:13">
      <c r="A54" s="14"/>
      <c r="B54" s="15"/>
      <c r="C54" s="12" t="s">
        <v>197</v>
      </c>
      <c r="D54" s="12"/>
      <c r="E54" s="6"/>
      <c r="F54" s="13"/>
      <c r="G54" s="12"/>
      <c r="H54" s="9">
        <v>85.71</v>
      </c>
      <c r="I54" s="6">
        <v>30</v>
      </c>
      <c r="J54" s="6">
        <v>1.77</v>
      </c>
      <c r="K54" s="6">
        <v>33.3</v>
      </c>
      <c r="L54" s="30">
        <f t="shared" si="0"/>
        <v>4551.201</v>
      </c>
      <c r="M54" s="31">
        <f t="shared" si="1"/>
        <v>4584.501</v>
      </c>
    </row>
    <row r="55" ht="14.25" spans="1:13">
      <c r="A55" s="14"/>
      <c r="B55" s="16"/>
      <c r="C55" s="12" t="s">
        <v>198</v>
      </c>
      <c r="D55" s="12"/>
      <c r="E55" s="6"/>
      <c r="F55" s="13"/>
      <c r="G55" s="12"/>
      <c r="H55" s="9">
        <v>78.87</v>
      </c>
      <c r="I55" s="6">
        <v>30</v>
      </c>
      <c r="J55" s="6">
        <v>1.77</v>
      </c>
      <c r="K55" s="6">
        <v>33.3</v>
      </c>
      <c r="L55" s="30">
        <f t="shared" si="0"/>
        <v>4187.997</v>
      </c>
      <c r="M55" s="31">
        <f t="shared" si="1"/>
        <v>4221.297</v>
      </c>
    </row>
    <row r="56" ht="14.25" spans="1:13">
      <c r="A56" s="17" t="s">
        <v>214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32"/>
    </row>
    <row r="57" ht="14.25" spans="1:13">
      <c r="A57" s="19" t="s">
        <v>215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>
      <c r="A58" s="3" t="s">
        <v>216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</sheetData>
  <mergeCells count="18">
    <mergeCell ref="A1:M1"/>
    <mergeCell ref="A56:M56"/>
    <mergeCell ref="A57:M57"/>
    <mergeCell ref="A2:A4"/>
    <mergeCell ref="A52:A54"/>
    <mergeCell ref="B2:B4"/>
    <mergeCell ref="B52:B55"/>
    <mergeCell ref="C2:C4"/>
    <mergeCell ref="D2:D4"/>
    <mergeCell ref="E2:E4"/>
    <mergeCell ref="F2:F4"/>
    <mergeCell ref="G2:G4"/>
    <mergeCell ref="H2:H4"/>
    <mergeCell ref="I2:I4"/>
    <mergeCell ref="J2:J4"/>
    <mergeCell ref="M2:M4"/>
    <mergeCell ref="K2:L3"/>
    <mergeCell ref="A58:M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2023-10</vt:lpstr>
      <vt:lpstr>2023-11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</dc:creator>
  <cp:lastModifiedBy>006</cp:lastModifiedBy>
  <dcterms:created xsi:type="dcterms:W3CDTF">2025-08-18T02:10:00Z</dcterms:created>
  <dcterms:modified xsi:type="dcterms:W3CDTF">2025-08-18T02:38:18Z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B78818C9BC8F4BC4A5ADF447CACB5FAB_11</vt:lpwstr>
  </property>
  <property fmtid="{D5CDD505-2E9C-101B-9397-08002B2CF9AE}" pid="3" name="KSOProductBuildVer">
    <vt:lpwstr>2052-12.1.0.21915</vt:lpwstr>
  </property>
</Properties>
</file>